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Sillakase tee ja Rabametsa tee\"/>
    </mc:Choice>
  </mc:AlternateContent>
  <xr:revisionPtr revIDLastSave="0" documentId="13_ncr:1_{9819E6B2-CE36-4C2E-A994-58136304C13A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11" l="1"/>
  <c r="F83" i="11"/>
  <c r="F84" i="11"/>
  <c r="F85" i="11"/>
  <c r="F86" i="11"/>
  <c r="F87" i="11"/>
  <c r="F26" i="11"/>
  <c r="F27" i="11"/>
  <c r="F28" i="11"/>
  <c r="F29" i="11"/>
  <c r="F30" i="11"/>
  <c r="F31" i="11"/>
  <c r="F72" i="11"/>
  <c r="F73" i="11"/>
  <c r="F74" i="11"/>
  <c r="F75" i="11"/>
  <c r="F76" i="11"/>
  <c r="F77" i="11"/>
  <c r="F15" i="11"/>
  <c r="F16" i="11"/>
  <c r="F17" i="11"/>
  <c r="F18" i="11"/>
  <c r="F19" i="11"/>
  <c r="F20" i="11"/>
  <c r="F21" i="11"/>
  <c r="F58" i="11"/>
  <c r="F59" i="11"/>
  <c r="F53" i="11"/>
  <c r="F54" i="11"/>
  <c r="F48" i="11"/>
  <c r="F44" i="11"/>
  <c r="F40" i="11"/>
  <c r="F35" i="11"/>
  <c r="F33" i="11"/>
  <c r="F110" i="11" l="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08" i="11" l="1"/>
  <c r="F109" i="11"/>
  <c r="F55" i="11"/>
  <c r="F56" i="11"/>
  <c r="F57" i="11"/>
  <c r="F129" i="11" l="1"/>
  <c r="F128" i="11"/>
  <c r="F127" i="11"/>
  <c r="F126" i="11"/>
  <c r="F125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1" i="11"/>
  <c r="F80" i="11"/>
  <c r="F79" i="11"/>
  <c r="F71" i="11"/>
  <c r="F70" i="11"/>
  <c r="F69" i="11"/>
  <c r="F68" i="11"/>
  <c r="F67" i="11"/>
  <c r="F62" i="11"/>
  <c r="F61" i="11"/>
  <c r="F25" i="11"/>
  <c r="F34" i="11"/>
  <c r="F36" i="11"/>
  <c r="F37" i="11"/>
  <c r="F38" i="11"/>
  <c r="F39" i="11"/>
  <c r="F41" i="11"/>
  <c r="F42" i="11"/>
  <c r="F43" i="11"/>
  <c r="F45" i="11"/>
  <c r="F46" i="11"/>
  <c r="F47" i="11"/>
  <c r="F49" i="11"/>
  <c r="F50" i="11"/>
  <c r="F51" i="11"/>
  <c r="F52" i="11"/>
  <c r="F130" i="11" l="1"/>
  <c r="F14" i="11" l="1"/>
  <c r="F23" i="11"/>
  <c r="F24" i="11"/>
  <c r="F63" i="11" l="1"/>
  <c r="F10" i="11" l="1"/>
  <c r="F11" i="11" l="1"/>
  <c r="F12" i="11"/>
  <c r="F13" i="11"/>
  <c r="F64" i="11" l="1"/>
  <c r="E131" i="11" s="1"/>
  <c r="E132" i="11" l="1"/>
  <c r="E133" i="11" l="1"/>
</calcChain>
</file>

<file path=xl/sharedStrings.xml><?xml version="1.0" encoding="utf-8"?>
<sst xmlns="http://schemas.openxmlformats.org/spreadsheetml/2006/main" count="256" uniqueCount="114">
  <si>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</si>
  <si>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</si>
  <si>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</si>
  <si>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</si>
  <si>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</si>
  <si>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</si>
  <si>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</si>
  <si>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</si>
  <si>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</si>
  <si>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</si>
  <si>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</si>
  <si>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</si>
  <si>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</si>
  <si>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</si>
  <si>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</si>
  <si>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</si>
  <si>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</si>
  <si>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</si>
  <si>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</si>
  <si>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</si>
  <si>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</si>
  <si>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</si>
  <si>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</si>
  <si>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</si>
  <si>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</si>
  <si>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</si>
  <si>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</si>
  <si>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</si>
  <si>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</si>
  <si>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</si>
  <si>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</si>
  <si>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</si>
  <si>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</si>
  <si>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</si>
  <si>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</si>
  <si>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</si>
  <si>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</si>
  <si>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</si>
  <si>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</si>
  <si>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</si>
  <si>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</si>
  <si>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Katte ehitamine koos tihendamisega, purustatud kruus Positsioon nr. 6, (h=10cm) (+materjal ja vedu karjäärist)</t>
  </si>
  <si>
    <t>EN - ehitatava teenõva kaeve</t>
  </si>
  <si>
    <t>Tee ja teeelementide katte ehitustööd</t>
  </si>
  <si>
    <t>Lisa 1 - Hinnapakkumuse vorm hankes "Sillakase tee ja Rabametsa tee rekonstrueerimine"</t>
  </si>
  <si>
    <t>5,665 km</t>
  </si>
  <si>
    <t>Rabametsa tee (3,314 km) rekonstrueerimine</t>
  </si>
  <si>
    <t>Rabametsa tee (3,314 km) rekonstrueerimine kokku</t>
  </si>
  <si>
    <t>Sillakase tee (2,351 km) rekonstrueerimine ja ehitamine</t>
  </si>
  <si>
    <t>Sillakase tee (2,351 km) rekonstrueerimine ja ehitamine kokku</t>
  </si>
  <si>
    <t>Teetrassi  ja kraavide mahamärkimine</t>
  </si>
  <si>
    <t>km</t>
  </si>
  <si>
    <t xml:space="preserve">Olemasoleva tee kruuskatte koorimine  (3,5…5,0m laiuselt ja 0,1...0,15 cm paksuselt) </t>
  </si>
  <si>
    <t>1000m³</t>
  </si>
  <si>
    <t>Mulde planeerimine</t>
  </si>
  <si>
    <t>1000m²</t>
  </si>
  <si>
    <t>Mulde ehitamine (laiendamine) kohalolevast (olemasoleva teekatte koorimine) ja kraavist kaevatavast pinnasest</t>
  </si>
  <si>
    <t>Mulde pinnase pikiteisaldamine buldooseriga, L=20 m, 20% mahust</t>
  </si>
  <si>
    <t>Mulde profileerimine ja tihendamine</t>
  </si>
  <si>
    <t>Muldekeha ehitamine juurdeveetavast pinnasest filtr.m ≥0,5m/ööp. (+materjal ja vedu karjäärist)</t>
  </si>
  <si>
    <t>Aukude täitmine sorteeritud kruus, Positsioon nr. 4, (+materjal ja vedu karjäärist)</t>
  </si>
  <si>
    <t>Geokomposiit (PET või PP, Deklareeritud tõmbetugevus MD/CMD ≥50/50kN +geotekstiil 120g/m2) paigaldamine tihendatud ja profileeritud tee muldele</t>
  </si>
  <si>
    <t xml:space="preserve"> m²</t>
  </si>
  <si>
    <t>Mahasõidukoht, tüüp M3 ehitamine, s.h.</t>
  </si>
  <si>
    <t>Mulde ehitamine kohalikkust pinnasest</t>
  </si>
  <si>
    <t>Geokomposiit (PET või PP, Deklareeritud tõmbetugevus MD/CMD ≥50/50kN +geotekstiil 120g/m2) paigaldamine tihendatud ja profileeritud tee-elemendi muldele</t>
  </si>
  <si>
    <t>T-kujuline ristmik  R-T ehitamine s.h.</t>
  </si>
  <si>
    <t xml:space="preserve"> m³</t>
  </si>
  <si>
    <t>Riigitee 16155 Silla - Jädivere km 3,37 Rabametsa tee mahasõidu ehitamine s.h.</t>
  </si>
  <si>
    <t>Tihedast asfaltbetoonist AC 16 surf 70/100 katte rajamine, H=10cm (+materjal ja vedu)</t>
  </si>
  <si>
    <t>Killustikalus (lubjakivikillustik) fr 32/63 kiilutud fr 12/16 kuluga 25kg/m² ja kiilutud fr 8/12 kuluga 15kg/m² alus (h=40cm) (+materjal ja vedu karjäärist)</t>
  </si>
  <si>
    <t>Peenarde kindlustamine (Purustatud kruusast Positsioon nr. 6), H=10 cm (+materjal ja vedu karjäärist)</t>
  </si>
  <si>
    <t>Kasvupinnase koorimine</t>
  </si>
  <si>
    <t>Olemasoleva mahasõidu mulde koorimine</t>
  </si>
  <si>
    <t>Mahasõidu mulde planeerimine</t>
  </si>
  <si>
    <t>Kaeve teekatte ühildamiseks peatee asfaltkattega</t>
  </si>
  <si>
    <t>Nõvade rajamine ol.olevast mahasõidu muldest (täitepinnas)</t>
  </si>
  <si>
    <t>Tee perve korrastamine killustik 0/16mm (+materjal ja vedu karjäärist)</t>
  </si>
  <si>
    <t>Tee mulde kindlustamine erosioonitõkkematiga</t>
  </si>
  <si>
    <t>T kujuline tagasipööramise koht  TP-T ehitamine s.h.</t>
  </si>
  <si>
    <t>Tuletõrjetiigi veevõtukoht TVK ehitamine s.h.</t>
  </si>
  <si>
    <t>Huumuskihi eemaldamine  200m2</t>
  </si>
  <si>
    <t>Muldekeha ehitamine juurdeveetavast pinnasest filtr.m ≥0,5m/ööp. H=30 sm (200 m2) (+materjal ja vedu karjäärist)</t>
  </si>
  <si>
    <t>Tõkkepoom, okaspuit d30 cm L=8,0 m</t>
  </si>
  <si>
    <t>Tõkkepostid, okaspuit d30 cm L=1,0m 3tk</t>
  </si>
  <si>
    <t>Võsa, peenmetsa ja metsa raie, koondamine hunnikutesse ja kokkuvedu 200m</t>
  </si>
  <si>
    <t>Kraavitrassidelt kändude freesimine</t>
  </si>
  <si>
    <t xml:space="preserve">Kraavitrassilt kändude juurimine ekskavaatoriga </t>
  </si>
  <si>
    <t>RE - rekonstrueeritava eesvoolu kaeve</t>
  </si>
  <si>
    <t>RT - rekonstrueeritava teekraavi kaeve</t>
  </si>
  <si>
    <t>ET - ehitatava teekraavi kaeve</t>
  </si>
  <si>
    <t xml:space="preserve">Mullavalli tasandamine. </t>
  </si>
  <si>
    <t>Kasutuselevõtueelne veejuhtmete puhastamine settest (0,15m³/jm)</t>
  </si>
  <si>
    <t>Kraavi kaevepinnase äravedu (veomaa 300m)</t>
  </si>
  <si>
    <t>Erosioonitõkkemati+heinaseeme+kasvumuld paigaldamine erosiooniohtlikule nõlvale.</t>
  </si>
  <si>
    <t>m²</t>
  </si>
  <si>
    <t>Tee äärtest pinnase koorimine (2m*0,2m) Rabametsa teel koos veoga (300m)</t>
  </si>
  <si>
    <t>RK - rekonstrueeritava kuivenduskraavi kaeve</t>
  </si>
  <si>
    <t>Tee äärtest pinnase koorimine (1,35*0,2) Sillakase teel koos veoga (300m)</t>
  </si>
  <si>
    <t>Väikeste hüdroehitiste mahamärkimine</t>
  </si>
  <si>
    <t>¤50 cm plasttorutruubi torustiku ehitamine (tüüp 50-PT)</t>
  </si>
  <si>
    <t>Ø 50-60 sm truubi mattotsaku (50-60 MAO) rajamine</t>
  </si>
  <si>
    <t>2tk</t>
  </si>
  <si>
    <t>¤50 cm truubitoru väljatõstmine</t>
  </si>
  <si>
    <t>Otsakute lammutamine</t>
  </si>
  <si>
    <t>Truubitorude ja otsakute utiliseerimine</t>
  </si>
  <si>
    <t>Pinnase tagasitäitmine koos tihendamisega (kohalik pinnas)</t>
  </si>
  <si>
    <t>Kruuskatte (purustatud kruus positsioon nr 6) ehitus truupide ehitamisel (+materjal ja vedu karjäärist)</t>
  </si>
  <si>
    <t xml:space="preserve">Truubi tähisposti paigaldamine </t>
  </si>
  <si>
    <t>Kruusast teealuse ehitamine koos tihendamisega. Sorteeritud kruus, Positsioon nr. 4, L=4,3m, H=2,5 sm (+materjal ja vedu karjäärist)</t>
  </si>
  <si>
    <t>Kruusast teekatte ehitamine koos tihendamisega. Purustatud kruus, Positsioon nr. 6, L=4,0m, h=10cm (+materjal ja vedu karjäärist)</t>
  </si>
  <si>
    <t>Katte ehitamine koos tihendamisega, sorteeritud kruus Positsioon nr. 4, (h=35cm) (+materjal ja vedu karjäärist)</t>
  </si>
  <si>
    <t>Aluse ehitamine koos tihendamisega, sorteeritud kruus Positsioon nr. 4, (h=25cm) (+materjal ja vedu karjäärist)</t>
  </si>
  <si>
    <t>Aluse ehitamine koos tihendamisega, sorteeritud kruus Positsioon nr. 4, (h=35cm)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</si>
</sst>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  <font>
      <i/>
      <sz val="8"/>
      <color indexed="8"/>
      <name val="Arial"/>
      <family val="2"/>
      <charset val="186"/>
    </font>
    <font>
      <b/>
      <sz val="8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107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24" borderId="14" xfId="0" applyFont="1" applyFill="1" applyBorder="1" applyAlignment="1">
      <alignment horizontal="center" vertical="center"/>
    </xf>
    <xf numFmtId="0" fontId="30" fillId="25" borderId="14" xfId="0" applyFont="1" applyFill="1" applyBorder="1" applyAlignment="1">
      <alignment horizontal="right" vertical="center" wrapText="1"/>
    </xf>
    <xf numFmtId="1" fontId="2" fillId="0" borderId="14" xfId="59" applyFont="1" applyAlignment="1">
      <alignment horizontal="center" vertical="center"/>
    </xf>
    <xf numFmtId="1" fontId="2" fillId="0" borderId="14" xfId="59" applyFont="1" applyAlignment="1">
      <alignment horizontal="left" vertical="center"/>
    </xf>
    <xf numFmtId="0" fontId="24" fillId="24" borderId="14" xfId="0" applyFont="1" applyFill="1" applyBorder="1" applyAlignment="1">
      <alignment vertical="center" wrapText="1"/>
    </xf>
    <xf numFmtId="0" fontId="24" fillId="24" borderId="14" xfId="0" applyFont="1" applyFill="1" applyBorder="1" applyAlignment="1">
      <alignment horizontal="center" vertical="center"/>
    </xf>
    <xf numFmtId="4" fontId="2" fillId="25" borderId="14" xfId="0" applyNumberFormat="1" applyFont="1" applyFill="1" applyBorder="1" applyAlignment="1">
      <alignment horizontal="right" vertical="center"/>
    </xf>
    <xf numFmtId="0" fontId="2" fillId="24" borderId="14" xfId="0" applyFont="1" applyFill="1" applyBorder="1" applyAlignment="1">
      <alignment vertical="center" wrapText="1"/>
    </xf>
    <xf numFmtId="0" fontId="2" fillId="25" borderId="14" xfId="0" applyFont="1" applyFill="1" applyBorder="1" applyAlignment="1">
      <alignment vertical="center" wrapText="1"/>
    </xf>
    <xf numFmtId="3" fontId="2" fillId="25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0" fontId="32" fillId="24" borderId="14" xfId="0" applyFont="1" applyFill="1" applyBorder="1" applyAlignment="1">
      <alignment vertical="center" wrapText="1"/>
    </xf>
    <xf numFmtId="0" fontId="33" fillId="24" borderId="14" xfId="0" applyFont="1" applyFill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0" fontId="2" fillId="25" borderId="14" xfId="0" applyFont="1" applyFill="1" applyBorder="1" applyAlignment="1">
      <alignment vertical="center"/>
    </xf>
    <xf numFmtId="3" fontId="24" fillId="25" borderId="14" xfId="0" applyNumberFormat="1" applyFont="1" applyFill="1" applyBorder="1" applyAlignment="1">
      <alignment horizontal="right" vertical="center"/>
    </xf>
    <xf numFmtId="0" fontId="35" fillId="0" borderId="14" xfId="0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vertical="center" wrapText="1"/>
    </xf>
    <xf numFmtId="0" fontId="30" fillId="24" borderId="14" xfId="0" applyFont="1" applyFill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center"/>
    </xf>
    <xf numFmtId="3" fontId="2" fillId="25" borderId="14" xfId="0" applyNumberFormat="1" applyFont="1" applyFill="1" applyBorder="1" applyAlignment="1">
      <alignment horizontal="right"/>
    </xf>
    <xf numFmtId="4" fontId="2" fillId="25" borderId="14" xfId="0" applyNumberFormat="1" applyFont="1" applyFill="1" applyBorder="1" applyAlignment="1">
      <alignment horizontal="right"/>
    </xf>
    <xf numFmtId="164" fontId="2" fillId="25" borderId="14" xfId="0" applyNumberFormat="1" applyFont="1" applyFill="1" applyBorder="1" applyAlignment="1">
      <alignment horizontal="right"/>
    </xf>
    <xf numFmtId="0" fontId="2" fillId="25" borderId="14" xfId="0" applyFont="1" applyFill="1" applyBorder="1" applyAlignment="1">
      <alignment horizontal="center" wrapText="1"/>
    </xf>
    <xf numFmtId="0" fontId="2" fillId="25" borderId="14" xfId="47" applyFont="1" applyFill="1" applyBorder="1" applyAlignment="1">
      <alignment vertical="center" wrapText="1"/>
    </xf>
    <xf numFmtId="0" fontId="2" fillId="25" borderId="14" xfId="50" applyFont="1" applyFill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 wrapText="1"/>
    </xf>
    <xf numFmtId="3" fontId="2" fillId="25" borderId="14" xfId="0" applyNumberFormat="1" applyFont="1" applyFill="1" applyBorder="1" applyAlignment="1">
      <alignment horizontal="right" vertical="center" wrapText="1"/>
    </xf>
    <xf numFmtId="4" fontId="2" fillId="25" borderId="14" xfId="0" applyNumberFormat="1" applyFont="1" applyFill="1" applyBorder="1" applyAlignment="1">
      <alignment horizontal="right" vertical="center" wrapText="1"/>
    </xf>
    <xf numFmtId="164" fontId="2" fillId="25" borderId="14" xfId="0" applyNumberFormat="1" applyFont="1" applyFill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1" fontId="2" fillId="0" borderId="14" xfId="59" applyFont="1" applyAlignment="1">
      <alignment horizontal="left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1" fillId="0" borderId="18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1" fontId="3" fillId="0" borderId="18" xfId="57" applyFont="1" applyBorder="1" applyAlignment="1">
      <alignment horizontal="center" vertical="center" wrapText="1"/>
    </xf>
    <xf numFmtId="1" fontId="3" fillId="0" borderId="31" xfId="57" applyFont="1" applyBorder="1" applyAlignment="1">
      <alignment horizontal="center" vertical="center" wrapText="1"/>
    </xf>
    <xf numFmtId="1" fontId="3" fillId="0" borderId="32" xfId="57" applyFont="1" applyBorder="1" applyAlignment="1">
      <alignment horizontal="center" vertical="center" wrapText="1"/>
    </xf>
    <xf numFmtId="1" fontId="3" fillId="0" borderId="18" xfId="59" applyFont="1" applyBorder="1" applyAlignment="1">
      <alignment horizontal="center" vertical="center"/>
    </xf>
    <xf numFmtId="1" fontId="3" fillId="0" borderId="31" xfId="59" applyFont="1" applyBorder="1" applyAlignment="1">
      <alignment horizontal="center" vertical="center"/>
    </xf>
    <xf numFmtId="1" fontId="3" fillId="0" borderId="32" xfId="59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46"/>
  <sheetViews>
    <sheetView tabSelected="1" topLeftCell="A89" workbookViewId="0">
      <selection activeCell="B95" sqref="B9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20" customFormat="1" ht="45.6" customHeight="1" x14ac:dyDescent="0.25">
      <c r="A1" s="80" t="s">
        <v>44</v>
      </c>
      <c r="B1" s="81"/>
      <c r="C1" s="81"/>
      <c r="D1" s="81"/>
      <c r="E1" s="81"/>
      <c r="F1" s="81"/>
    </row>
    <row r="2" spans="1:50" s="20" customFormat="1" ht="12.75" customHeight="1" x14ac:dyDescent="0.25">
      <c r="A2" s="3"/>
      <c r="B2" s="6"/>
      <c r="C2" s="3"/>
      <c r="D2" s="9"/>
      <c r="E2" s="7"/>
      <c r="F2" s="7"/>
    </row>
    <row r="3" spans="1:50" s="20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82" t="s">
        <v>3</v>
      </c>
      <c r="B5" s="85" t="s">
        <v>1</v>
      </c>
      <c r="C5" s="85" t="s">
        <v>4</v>
      </c>
      <c r="D5" s="85" t="s">
        <v>5</v>
      </c>
      <c r="E5" s="88" t="s">
        <v>6</v>
      </c>
      <c r="F5" s="91" t="s">
        <v>7</v>
      </c>
    </row>
    <row r="6" spans="1:50" s="4" customFormat="1" ht="13.2" x14ac:dyDescent="0.25">
      <c r="A6" s="83"/>
      <c r="B6" s="86"/>
      <c r="C6" s="86"/>
      <c r="D6" s="86"/>
      <c r="E6" s="89"/>
      <c r="F6" s="92"/>
      <c r="G6" s="1"/>
      <c r="H6" s="1"/>
      <c r="I6" s="1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s="4" customFormat="1" ht="12.75" customHeight="1" thickBot="1" x14ac:dyDescent="0.3">
      <c r="A7" s="84"/>
      <c r="B7" s="87"/>
      <c r="C7" s="87"/>
      <c r="D7" s="13" t="s">
        <v>45</v>
      </c>
      <c r="E7" s="90"/>
      <c r="F7" s="93"/>
      <c r="G7" s="1"/>
      <c r="H7" s="1"/>
      <c r="I7" s="1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 s="4" customFormat="1" ht="12.6" customHeight="1" x14ac:dyDescent="0.25">
      <c r="A8" s="74" t="s">
        <v>48</v>
      </c>
      <c r="B8" s="75"/>
      <c r="C8" s="75"/>
      <c r="D8" s="75"/>
      <c r="E8" s="75"/>
      <c r="F8" s="76"/>
      <c r="G8" s="1"/>
      <c r="H8" s="1"/>
      <c r="I8" s="1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</row>
    <row r="9" spans="1:50" s="4" customFormat="1" ht="12.6" customHeight="1" x14ac:dyDescent="0.25">
      <c r="A9" s="65" t="s">
        <v>18</v>
      </c>
      <c r="B9" s="66"/>
      <c r="C9" s="66"/>
      <c r="D9" s="66"/>
      <c r="E9" s="66"/>
      <c r="F9" s="67"/>
      <c r="G9" s="1"/>
      <c r="H9" s="1"/>
      <c r="I9" s="1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</row>
    <row r="10" spans="1:50" s="4" customFormat="1" ht="10.8" customHeight="1" x14ac:dyDescent="0.2">
      <c r="A10" s="12">
        <v>1</v>
      </c>
      <c r="B10" s="54" t="s">
        <v>85</v>
      </c>
      <c r="C10" s="49" t="s">
        <v>13</v>
      </c>
      <c r="D10" s="50">
        <v>5</v>
      </c>
      <c r="E10" s="10"/>
      <c r="F10" s="11">
        <f t="shared" ref="F10" si="0">SUM(D10*E10)</f>
        <v>0</v>
      </c>
      <c r="G10" s="1"/>
      <c r="H10" s="1"/>
      <c r="I10" s="1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0" s="4" customFormat="1" ht="10.8" customHeight="1" x14ac:dyDescent="0.2">
      <c r="A11" s="12">
        <v>2</v>
      </c>
      <c r="B11" s="55" t="s">
        <v>86</v>
      </c>
      <c r="C11" s="49" t="s">
        <v>28</v>
      </c>
      <c r="D11" s="51">
        <v>2.5533999999999999</v>
      </c>
      <c r="E11" s="10"/>
      <c r="F11" s="11">
        <f t="shared" ref="F11:F13" si="1">SUM(D11*E11)</f>
        <v>0</v>
      </c>
      <c r="G11" s="1"/>
      <c r="H11" s="1"/>
      <c r="I11" s="1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50" s="4" customFormat="1" ht="10.8" customHeight="1" x14ac:dyDescent="0.2">
      <c r="A12" s="12">
        <v>3</v>
      </c>
      <c r="B12" s="36" t="s">
        <v>87</v>
      </c>
      <c r="C12" s="49" t="s">
        <v>28</v>
      </c>
      <c r="D12" s="51">
        <v>1.1200000000000001</v>
      </c>
      <c r="E12" s="10"/>
      <c r="F12" s="11">
        <f t="shared" si="1"/>
        <v>0</v>
      </c>
      <c r="G12" s="1"/>
      <c r="H12" s="1"/>
      <c r="I12" s="1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s="4" customFormat="1" ht="10.8" customHeight="1" x14ac:dyDescent="0.2">
      <c r="A13" s="12">
        <v>4</v>
      </c>
      <c r="B13" s="36" t="s">
        <v>88</v>
      </c>
      <c r="C13" s="49" t="s">
        <v>51</v>
      </c>
      <c r="D13" s="52">
        <v>0.79400000000000004</v>
      </c>
      <c r="E13" s="10"/>
      <c r="F13" s="11">
        <f t="shared" si="1"/>
        <v>0</v>
      </c>
      <c r="G13" s="1"/>
      <c r="H13" s="1"/>
      <c r="I13" s="1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s="4" customFormat="1" ht="10.8" customHeight="1" x14ac:dyDescent="0.2">
      <c r="A14" s="12">
        <v>5</v>
      </c>
      <c r="B14" s="36" t="s">
        <v>89</v>
      </c>
      <c r="C14" s="49" t="s">
        <v>51</v>
      </c>
      <c r="D14" s="52">
        <v>2.629</v>
      </c>
      <c r="E14" s="10"/>
      <c r="F14" s="11">
        <f t="shared" ref="F14:F24" si="2">SUM(D14*E14)</f>
        <v>0</v>
      </c>
      <c r="G14" s="1"/>
      <c r="H14" s="1"/>
      <c r="I14" s="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</row>
    <row r="15" spans="1:50" s="4" customFormat="1" ht="10.8" customHeight="1" x14ac:dyDescent="0.2">
      <c r="A15" s="12">
        <v>6</v>
      </c>
      <c r="B15" s="36" t="s">
        <v>90</v>
      </c>
      <c r="C15" s="49" t="s">
        <v>51</v>
      </c>
      <c r="D15" s="52">
        <v>0.27500000000000002</v>
      </c>
      <c r="E15" s="10"/>
      <c r="F15" s="11">
        <f t="shared" ref="F15:F21" si="3">SUM(D15*E15)</f>
        <v>0</v>
      </c>
      <c r="G15" s="1"/>
      <c r="H15" s="1"/>
      <c r="I15" s="1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</row>
    <row r="16" spans="1:50" s="4" customFormat="1" ht="10.8" customHeight="1" x14ac:dyDescent="0.2">
      <c r="A16" s="12">
        <v>7</v>
      </c>
      <c r="B16" s="36" t="s">
        <v>42</v>
      </c>
      <c r="C16" s="49" t="s">
        <v>51</v>
      </c>
      <c r="D16" s="52">
        <v>0.255</v>
      </c>
      <c r="E16" s="10"/>
      <c r="F16" s="11">
        <f t="shared" si="3"/>
        <v>0</v>
      </c>
      <c r="G16" s="1"/>
      <c r="H16" s="1"/>
      <c r="I16" s="1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</row>
    <row r="17" spans="1:50" s="4" customFormat="1" ht="10.8" customHeight="1" x14ac:dyDescent="0.2">
      <c r="A17" s="12">
        <v>8</v>
      </c>
      <c r="B17" s="36" t="s">
        <v>91</v>
      </c>
      <c r="C17" s="49" t="s">
        <v>51</v>
      </c>
      <c r="D17" s="52">
        <v>3.9529999999999998</v>
      </c>
      <c r="E17" s="10"/>
      <c r="F17" s="11">
        <f t="shared" si="3"/>
        <v>0</v>
      </c>
      <c r="G17" s="1"/>
      <c r="H17" s="1"/>
      <c r="I17" s="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</row>
    <row r="18" spans="1:50" s="4" customFormat="1" ht="10.8" customHeight="1" x14ac:dyDescent="0.2">
      <c r="A18" s="12">
        <v>9</v>
      </c>
      <c r="B18" s="36" t="s">
        <v>92</v>
      </c>
      <c r="C18" s="49" t="s">
        <v>51</v>
      </c>
      <c r="D18" s="52">
        <v>0.59294999999999998</v>
      </c>
      <c r="E18" s="10"/>
      <c r="F18" s="11">
        <f t="shared" si="3"/>
        <v>0</v>
      </c>
      <c r="G18" s="1"/>
      <c r="H18" s="1"/>
      <c r="I18" s="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</row>
    <row r="19" spans="1:50" s="4" customFormat="1" ht="10.8" customHeight="1" x14ac:dyDescent="0.2">
      <c r="A19" s="12">
        <v>10</v>
      </c>
      <c r="B19" s="36" t="s">
        <v>93</v>
      </c>
      <c r="C19" s="49" t="s">
        <v>53</v>
      </c>
      <c r="D19" s="51">
        <v>0.72499999999999998</v>
      </c>
      <c r="E19" s="10"/>
      <c r="F19" s="11">
        <f t="shared" si="3"/>
        <v>0</v>
      </c>
      <c r="G19" s="1"/>
      <c r="H19" s="1"/>
      <c r="I19" s="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s="4" customFormat="1" ht="10.8" customHeight="1" x14ac:dyDescent="0.2">
      <c r="A20" s="12">
        <v>11</v>
      </c>
      <c r="B20" s="36" t="s">
        <v>96</v>
      </c>
      <c r="C20" s="49" t="s">
        <v>53</v>
      </c>
      <c r="D20" s="51">
        <v>1.0672000000000001</v>
      </c>
      <c r="E20" s="10"/>
      <c r="F20" s="11">
        <f t="shared" si="3"/>
        <v>0</v>
      </c>
      <c r="G20" s="1"/>
      <c r="H20" s="1"/>
      <c r="I20" s="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</row>
    <row r="21" spans="1:50" s="4" customFormat="1" ht="21.6" customHeight="1" x14ac:dyDescent="0.2">
      <c r="A21" s="12">
        <v>12</v>
      </c>
      <c r="B21" s="36" t="s">
        <v>94</v>
      </c>
      <c r="C21" s="53" t="s">
        <v>95</v>
      </c>
      <c r="D21" s="50">
        <v>395</v>
      </c>
      <c r="E21" s="10"/>
      <c r="F21" s="11">
        <f t="shared" si="3"/>
        <v>0</v>
      </c>
      <c r="G21" s="1"/>
      <c r="H21" s="1"/>
      <c r="I21" s="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</row>
    <row r="22" spans="1:50" s="4" customFormat="1" ht="12.6" customHeight="1" x14ac:dyDescent="0.25">
      <c r="A22" s="71" t="s">
        <v>19</v>
      </c>
      <c r="B22" s="72"/>
      <c r="C22" s="72"/>
      <c r="D22" s="72"/>
      <c r="E22" s="72"/>
      <c r="F22" s="73"/>
      <c r="G22" s="1"/>
      <c r="H22" s="1"/>
      <c r="I22" s="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</row>
    <row r="23" spans="1:50" s="4" customFormat="1" ht="10.8" customHeight="1" x14ac:dyDescent="0.25">
      <c r="A23" s="12">
        <v>13</v>
      </c>
      <c r="B23" s="31" t="s">
        <v>99</v>
      </c>
      <c r="C23" s="30" t="s">
        <v>14</v>
      </c>
      <c r="D23" s="37">
        <v>1</v>
      </c>
      <c r="E23" s="10"/>
      <c r="F23" s="11">
        <f t="shared" si="2"/>
        <v>0</v>
      </c>
      <c r="G23" s="1"/>
      <c r="H23" s="1"/>
      <c r="I23" s="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</row>
    <row r="24" spans="1:50" s="4" customFormat="1" ht="10.8" customHeight="1" x14ac:dyDescent="0.25">
      <c r="A24" s="12">
        <v>14</v>
      </c>
      <c r="B24" s="31" t="s">
        <v>100</v>
      </c>
      <c r="C24" s="30" t="s">
        <v>15</v>
      </c>
      <c r="D24" s="37">
        <v>12</v>
      </c>
      <c r="E24" s="10"/>
      <c r="F24" s="11">
        <f t="shared" si="2"/>
        <v>0</v>
      </c>
      <c r="G24" s="1"/>
      <c r="H24" s="1"/>
      <c r="I24" s="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50" s="4" customFormat="1" ht="10.8" customHeight="1" x14ac:dyDescent="0.25">
      <c r="A25" s="12">
        <v>15</v>
      </c>
      <c r="B25" s="31" t="s">
        <v>101</v>
      </c>
      <c r="C25" s="30" t="s">
        <v>102</v>
      </c>
      <c r="D25" s="60">
        <v>7</v>
      </c>
      <c r="E25" s="10"/>
      <c r="F25" s="11">
        <f t="shared" ref="F25:F53" si="4">SUM(D25*E25)</f>
        <v>0</v>
      </c>
      <c r="G25" s="1"/>
      <c r="H25" s="1"/>
      <c r="I25" s="1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</row>
    <row r="26" spans="1:50" s="4" customFormat="1" ht="10.8" customHeight="1" x14ac:dyDescent="0.25">
      <c r="A26" s="12">
        <v>16</v>
      </c>
      <c r="B26" s="31" t="s">
        <v>103</v>
      </c>
      <c r="C26" s="30" t="s">
        <v>15</v>
      </c>
      <c r="D26" s="37">
        <v>8</v>
      </c>
      <c r="E26" s="10"/>
      <c r="F26" s="11">
        <f t="shared" ref="F26:F31" si="5">SUM(D26*E26)</f>
        <v>0</v>
      </c>
      <c r="G26" s="1"/>
      <c r="H26" s="1"/>
      <c r="I26" s="1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s="4" customFormat="1" ht="10.8" customHeight="1" x14ac:dyDescent="0.25">
      <c r="A27" s="12">
        <v>17</v>
      </c>
      <c r="B27" s="31" t="s">
        <v>104</v>
      </c>
      <c r="C27" s="30" t="s">
        <v>29</v>
      </c>
      <c r="D27" s="37">
        <v>2</v>
      </c>
      <c r="E27" s="10"/>
      <c r="F27" s="11">
        <f t="shared" si="5"/>
        <v>0</v>
      </c>
      <c r="G27" s="1"/>
      <c r="H27" s="1"/>
      <c r="I27" s="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</row>
    <row r="28" spans="1:50" s="4" customFormat="1" ht="10.8" customHeight="1" x14ac:dyDescent="0.25">
      <c r="A28" s="12">
        <v>18</v>
      </c>
      <c r="B28" s="31" t="s">
        <v>105</v>
      </c>
      <c r="C28" s="30" t="s">
        <v>29</v>
      </c>
      <c r="D28" s="34">
        <v>0.5</v>
      </c>
      <c r="E28" s="10"/>
      <c r="F28" s="11">
        <f t="shared" si="5"/>
        <v>0</v>
      </c>
      <c r="G28" s="1"/>
      <c r="H28" s="1"/>
      <c r="I28" s="1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</row>
    <row r="29" spans="1:50" s="4" customFormat="1" ht="10.8" customHeight="1" x14ac:dyDescent="0.25">
      <c r="A29" s="12">
        <v>19</v>
      </c>
      <c r="B29" s="31" t="s">
        <v>106</v>
      </c>
      <c r="C29" s="30" t="s">
        <v>29</v>
      </c>
      <c r="D29" s="37">
        <v>20</v>
      </c>
      <c r="E29" s="10"/>
      <c r="F29" s="11">
        <f t="shared" si="5"/>
        <v>0</v>
      </c>
      <c r="G29" s="1"/>
      <c r="H29" s="1"/>
      <c r="I29" s="1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s="4" customFormat="1" ht="21.6" customHeight="1" x14ac:dyDescent="0.25">
      <c r="A30" s="12">
        <v>20</v>
      </c>
      <c r="B30" s="61" t="s">
        <v>107</v>
      </c>
      <c r="C30" s="30" t="s">
        <v>67</v>
      </c>
      <c r="D30" s="37">
        <v>14</v>
      </c>
      <c r="E30" s="10"/>
      <c r="F30" s="11">
        <f t="shared" si="5"/>
        <v>0</v>
      </c>
      <c r="G30" s="1"/>
      <c r="H30" s="1"/>
      <c r="I30" s="1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</row>
    <row r="31" spans="1:50" s="4" customFormat="1" ht="10.8" customHeight="1" x14ac:dyDescent="0.25">
      <c r="A31" s="12">
        <v>21</v>
      </c>
      <c r="B31" s="31" t="s">
        <v>108</v>
      </c>
      <c r="C31" s="30" t="s">
        <v>102</v>
      </c>
      <c r="D31" s="37">
        <v>3</v>
      </c>
      <c r="E31" s="10"/>
      <c r="F31" s="11">
        <f t="shared" si="5"/>
        <v>0</v>
      </c>
      <c r="G31" s="1"/>
      <c r="H31" s="1"/>
      <c r="I31" s="1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</row>
    <row r="32" spans="1:50" s="4" customFormat="1" ht="12.6" customHeight="1" x14ac:dyDescent="0.25">
      <c r="A32" s="68" t="s">
        <v>43</v>
      </c>
      <c r="B32" s="69"/>
      <c r="C32" s="69"/>
      <c r="D32" s="69"/>
      <c r="E32" s="69"/>
      <c r="F32" s="70"/>
      <c r="G32" s="1"/>
      <c r="H32" s="1"/>
      <c r="I32" s="1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s="4" customFormat="1" ht="10.8" customHeight="1" x14ac:dyDescent="0.25">
      <c r="A33" s="12">
        <v>22</v>
      </c>
      <c r="B33" s="32" t="s">
        <v>50</v>
      </c>
      <c r="C33" s="33" t="s">
        <v>51</v>
      </c>
      <c r="D33" s="34">
        <v>11.755000000000001</v>
      </c>
      <c r="E33" s="10"/>
      <c r="F33" s="11">
        <f t="shared" si="4"/>
        <v>0</v>
      </c>
      <c r="G33" s="1"/>
      <c r="H33" s="1"/>
      <c r="I33" s="1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</row>
    <row r="34" spans="1:50" s="4" customFormat="1" ht="21.6" customHeight="1" x14ac:dyDescent="0.25">
      <c r="A34" s="12">
        <v>23</v>
      </c>
      <c r="B34" s="32" t="s">
        <v>52</v>
      </c>
      <c r="C34" s="33" t="s">
        <v>53</v>
      </c>
      <c r="D34" s="34">
        <v>0.93</v>
      </c>
      <c r="E34" s="10"/>
      <c r="F34" s="11">
        <f t="shared" si="4"/>
        <v>0</v>
      </c>
      <c r="G34" s="1"/>
      <c r="H34" s="1"/>
      <c r="I34" s="1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</row>
    <row r="35" spans="1:50" s="4" customFormat="1" ht="10.8" customHeight="1" x14ac:dyDescent="0.25">
      <c r="A35" s="12">
        <v>24</v>
      </c>
      <c r="B35" s="35" t="s">
        <v>54</v>
      </c>
      <c r="C35" s="28" t="s">
        <v>55</v>
      </c>
      <c r="D35" s="34">
        <v>13.03</v>
      </c>
      <c r="E35" s="10"/>
      <c r="F35" s="11">
        <f t="shared" si="4"/>
        <v>0</v>
      </c>
      <c r="G35" s="1"/>
      <c r="H35" s="1"/>
      <c r="I35" s="1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</row>
    <row r="36" spans="1:50" s="4" customFormat="1" ht="21.6" customHeight="1" x14ac:dyDescent="0.25">
      <c r="A36" s="12">
        <v>25</v>
      </c>
      <c r="B36" s="32" t="s">
        <v>56</v>
      </c>
      <c r="C36" s="33" t="s">
        <v>53</v>
      </c>
      <c r="D36" s="34">
        <v>1.28</v>
      </c>
      <c r="E36" s="10"/>
      <c r="F36" s="11">
        <f t="shared" si="4"/>
        <v>0</v>
      </c>
      <c r="G36" s="1"/>
      <c r="H36" s="1"/>
      <c r="I36" s="1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</row>
    <row r="37" spans="1:50" s="4" customFormat="1" ht="10.8" customHeight="1" x14ac:dyDescent="0.25">
      <c r="A37" s="12">
        <v>26</v>
      </c>
      <c r="B37" s="32" t="s">
        <v>57</v>
      </c>
      <c r="C37" s="33" t="s">
        <v>53</v>
      </c>
      <c r="D37" s="34">
        <v>0.26</v>
      </c>
      <c r="E37" s="10"/>
      <c r="F37" s="11">
        <f t="shared" si="4"/>
        <v>0</v>
      </c>
      <c r="G37" s="1"/>
      <c r="H37" s="1"/>
      <c r="I37" s="1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</row>
    <row r="38" spans="1:50" s="4" customFormat="1" ht="10.8" customHeight="1" x14ac:dyDescent="0.25">
      <c r="A38" s="12">
        <v>27</v>
      </c>
      <c r="B38" s="36" t="s">
        <v>58</v>
      </c>
      <c r="C38" s="33" t="s">
        <v>55</v>
      </c>
      <c r="D38" s="34">
        <v>12.93</v>
      </c>
      <c r="E38" s="10"/>
      <c r="F38" s="11">
        <f t="shared" si="4"/>
        <v>0</v>
      </c>
      <c r="G38" s="1"/>
      <c r="H38" s="1"/>
      <c r="I38" s="1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</row>
    <row r="39" spans="1:50" s="4" customFormat="1" ht="21.6" customHeight="1" x14ac:dyDescent="0.25">
      <c r="A39" s="12">
        <v>28</v>
      </c>
      <c r="B39" s="32" t="s">
        <v>59</v>
      </c>
      <c r="C39" s="33" t="s">
        <v>29</v>
      </c>
      <c r="D39" s="37">
        <v>153</v>
      </c>
      <c r="E39" s="10"/>
      <c r="F39" s="11">
        <f t="shared" si="4"/>
        <v>0</v>
      </c>
      <c r="G39" s="1"/>
      <c r="H39" s="1"/>
      <c r="I39" s="1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</row>
    <row r="40" spans="1:50" s="4" customFormat="1" ht="10.8" customHeight="1" x14ac:dyDescent="0.25">
      <c r="A40" s="12">
        <v>29</v>
      </c>
      <c r="B40" s="32" t="s">
        <v>60</v>
      </c>
      <c r="C40" s="33" t="s">
        <v>29</v>
      </c>
      <c r="D40" s="37">
        <v>313</v>
      </c>
      <c r="E40" s="10"/>
      <c r="F40" s="11">
        <f t="shared" si="4"/>
        <v>0</v>
      </c>
      <c r="G40" s="1"/>
      <c r="H40" s="1"/>
      <c r="I40" s="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</row>
    <row r="41" spans="1:50" s="4" customFormat="1" ht="21.6" customHeight="1" x14ac:dyDescent="0.2">
      <c r="A41" s="12">
        <v>30</v>
      </c>
      <c r="B41" s="38" t="s">
        <v>110</v>
      </c>
      <c r="C41" s="33" t="s">
        <v>29</v>
      </c>
      <c r="D41" s="37">
        <v>1128</v>
      </c>
      <c r="E41" s="10"/>
      <c r="F41" s="11">
        <f t="shared" si="4"/>
        <v>0</v>
      </c>
      <c r="G41" s="1"/>
      <c r="H41" s="1"/>
      <c r="I41" s="1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</row>
    <row r="42" spans="1:50" s="4" customFormat="1" ht="21.6" customHeight="1" x14ac:dyDescent="0.2">
      <c r="A42" s="12">
        <v>31</v>
      </c>
      <c r="B42" s="38" t="s">
        <v>109</v>
      </c>
      <c r="C42" s="33" t="s">
        <v>29</v>
      </c>
      <c r="D42" s="37">
        <v>2821</v>
      </c>
      <c r="E42" s="10"/>
      <c r="F42" s="11">
        <f t="shared" si="4"/>
        <v>0</v>
      </c>
      <c r="G42" s="1"/>
      <c r="H42" s="1"/>
      <c r="I42" s="1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</row>
    <row r="43" spans="1:50" s="4" customFormat="1" ht="21" customHeight="1" x14ac:dyDescent="0.2">
      <c r="A43" s="12">
        <v>32</v>
      </c>
      <c r="B43" s="39" t="s">
        <v>61</v>
      </c>
      <c r="C43" s="33" t="s">
        <v>62</v>
      </c>
      <c r="D43" s="37">
        <v>11990</v>
      </c>
      <c r="E43" s="10"/>
      <c r="F43" s="11">
        <f t="shared" si="4"/>
        <v>0</v>
      </c>
      <c r="G43" s="1"/>
      <c r="H43" s="1"/>
      <c r="I43" s="1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</row>
    <row r="44" spans="1:50" s="4" customFormat="1" ht="10.8" customHeight="1" x14ac:dyDescent="0.25">
      <c r="A44" s="12">
        <v>33</v>
      </c>
      <c r="B44" s="40" t="s">
        <v>63</v>
      </c>
      <c r="C44" s="33" t="s">
        <v>14</v>
      </c>
      <c r="D44" s="44">
        <v>7</v>
      </c>
      <c r="E44" s="10"/>
      <c r="F44" s="11">
        <f t="shared" si="4"/>
        <v>0</v>
      </c>
      <c r="G44" s="1"/>
      <c r="H44" s="1"/>
      <c r="I44" s="1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</row>
    <row r="45" spans="1:50" s="4" customFormat="1" ht="21.6" customHeight="1" x14ac:dyDescent="0.25">
      <c r="A45" s="12">
        <v>34</v>
      </c>
      <c r="B45" s="41" t="s">
        <v>111</v>
      </c>
      <c r="C45" s="33" t="s">
        <v>29</v>
      </c>
      <c r="D45" s="37">
        <v>378</v>
      </c>
      <c r="E45" s="10"/>
      <c r="F45" s="11">
        <f t="shared" si="4"/>
        <v>0</v>
      </c>
      <c r="G45" s="1"/>
      <c r="H45" s="1"/>
      <c r="I45" s="1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</row>
    <row r="46" spans="1:50" s="4" customFormat="1" ht="10.8" customHeight="1" x14ac:dyDescent="0.25">
      <c r="A46" s="12">
        <v>35</v>
      </c>
      <c r="B46" s="41" t="s">
        <v>64</v>
      </c>
      <c r="C46" s="33" t="s">
        <v>29</v>
      </c>
      <c r="D46" s="37">
        <v>476</v>
      </c>
      <c r="E46" s="10"/>
      <c r="F46" s="11">
        <f t="shared" si="4"/>
        <v>0</v>
      </c>
      <c r="G46" s="1"/>
      <c r="H46" s="1"/>
      <c r="I46" s="1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</row>
    <row r="47" spans="1:50" s="4" customFormat="1" ht="32.4" customHeight="1" x14ac:dyDescent="0.25">
      <c r="A47" s="12">
        <v>36</v>
      </c>
      <c r="B47" s="29" t="s">
        <v>65</v>
      </c>
      <c r="C47" s="33" t="s">
        <v>62</v>
      </c>
      <c r="D47" s="37">
        <v>945</v>
      </c>
      <c r="E47" s="10"/>
      <c r="F47" s="11">
        <f t="shared" si="4"/>
        <v>0</v>
      </c>
      <c r="G47" s="1"/>
      <c r="H47" s="1"/>
      <c r="I47" s="1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</row>
    <row r="48" spans="1:50" s="4" customFormat="1" ht="10.8" customHeight="1" x14ac:dyDescent="0.25">
      <c r="A48" s="12">
        <v>37</v>
      </c>
      <c r="B48" s="40" t="s">
        <v>79</v>
      </c>
      <c r="C48" s="33" t="s">
        <v>14</v>
      </c>
      <c r="D48" s="37">
        <v>1</v>
      </c>
      <c r="E48" s="10"/>
      <c r="F48" s="11">
        <f t="shared" si="4"/>
        <v>0</v>
      </c>
      <c r="G48" s="1"/>
      <c r="H48" s="1"/>
      <c r="I48" s="1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</row>
    <row r="49" spans="1:50" s="4" customFormat="1" ht="21.6" customHeight="1" x14ac:dyDescent="0.25">
      <c r="A49" s="12">
        <v>38</v>
      </c>
      <c r="B49" s="41" t="s">
        <v>41</v>
      </c>
      <c r="C49" s="33" t="s">
        <v>67</v>
      </c>
      <c r="D49" s="37">
        <v>70</v>
      </c>
      <c r="E49" s="10"/>
      <c r="F49" s="11">
        <f t="shared" si="4"/>
        <v>0</v>
      </c>
      <c r="G49" s="1"/>
      <c r="H49" s="1"/>
      <c r="I49" s="1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</row>
    <row r="50" spans="1:50" s="4" customFormat="1" ht="21.6" customHeight="1" x14ac:dyDescent="0.25">
      <c r="A50" s="12">
        <v>39</v>
      </c>
      <c r="B50" s="41" t="s">
        <v>112</v>
      </c>
      <c r="C50" s="33" t="s">
        <v>67</v>
      </c>
      <c r="D50" s="37">
        <v>230</v>
      </c>
      <c r="E50" s="10"/>
      <c r="F50" s="11">
        <f t="shared" si="4"/>
        <v>0</v>
      </c>
      <c r="G50" s="1"/>
      <c r="H50" s="1"/>
      <c r="I50" s="1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</row>
    <row r="51" spans="1:50" s="4" customFormat="1" ht="32.4" customHeight="1" x14ac:dyDescent="0.25">
      <c r="A51" s="12">
        <v>40</v>
      </c>
      <c r="B51" s="29" t="s">
        <v>65</v>
      </c>
      <c r="C51" s="33" t="s">
        <v>62</v>
      </c>
      <c r="D51" s="37">
        <v>850</v>
      </c>
      <c r="E51" s="10"/>
      <c r="F51" s="11">
        <f t="shared" si="4"/>
        <v>0</v>
      </c>
      <c r="G51" s="1"/>
      <c r="H51" s="1"/>
      <c r="I51" s="1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</row>
    <row r="52" spans="1:50" s="4" customFormat="1" ht="21.6" customHeight="1" x14ac:dyDescent="0.25">
      <c r="A52" s="12">
        <v>41</v>
      </c>
      <c r="B52" s="41" t="s">
        <v>59</v>
      </c>
      <c r="C52" s="33" t="s">
        <v>67</v>
      </c>
      <c r="D52" s="37">
        <v>495</v>
      </c>
      <c r="E52" s="10"/>
      <c r="F52" s="11">
        <f t="shared" si="4"/>
        <v>0</v>
      </c>
      <c r="G52" s="1"/>
      <c r="H52" s="1"/>
      <c r="I52" s="1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</row>
    <row r="53" spans="1:50" s="4" customFormat="1" ht="10.8" customHeight="1" x14ac:dyDescent="0.25">
      <c r="A53" s="12">
        <v>42</v>
      </c>
      <c r="B53" s="47" t="s">
        <v>80</v>
      </c>
      <c r="C53" s="28"/>
      <c r="D53" s="37">
        <v>1</v>
      </c>
      <c r="E53" s="10"/>
      <c r="F53" s="11">
        <f t="shared" si="4"/>
        <v>0</v>
      </c>
      <c r="G53" s="1"/>
      <c r="H53" s="1"/>
      <c r="I53" s="1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</row>
    <row r="54" spans="1:50" s="4" customFormat="1" ht="10.8" customHeight="1" x14ac:dyDescent="0.25">
      <c r="A54" s="12">
        <v>43</v>
      </c>
      <c r="B54" s="48" t="s">
        <v>81</v>
      </c>
      <c r="C54" s="28" t="s">
        <v>67</v>
      </c>
      <c r="D54" s="37">
        <v>60</v>
      </c>
      <c r="E54" s="10"/>
      <c r="F54" s="11">
        <f t="shared" ref="F54:F57" si="6">SUM(D54*E54)</f>
        <v>0</v>
      </c>
      <c r="G54" s="1"/>
      <c r="H54" s="1"/>
      <c r="I54" s="1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</row>
    <row r="55" spans="1:50" s="4" customFormat="1" ht="21.6" customHeight="1" x14ac:dyDescent="0.25">
      <c r="A55" s="12">
        <v>44</v>
      </c>
      <c r="B55" s="48" t="s">
        <v>82</v>
      </c>
      <c r="C55" s="28" t="s">
        <v>67</v>
      </c>
      <c r="D55" s="37">
        <v>60</v>
      </c>
      <c r="E55" s="10"/>
      <c r="F55" s="11">
        <f t="shared" si="6"/>
        <v>0</v>
      </c>
      <c r="G55" s="1"/>
      <c r="H55" s="1"/>
      <c r="I55" s="1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</row>
    <row r="56" spans="1:50" s="4" customFormat="1" ht="32.4" customHeight="1" x14ac:dyDescent="0.25">
      <c r="A56" s="12">
        <v>45</v>
      </c>
      <c r="B56" s="29" t="s">
        <v>65</v>
      </c>
      <c r="C56" s="28" t="s">
        <v>62</v>
      </c>
      <c r="D56" s="37">
        <v>231</v>
      </c>
      <c r="E56" s="10"/>
      <c r="F56" s="11">
        <f t="shared" si="6"/>
        <v>0</v>
      </c>
      <c r="G56" s="1"/>
      <c r="H56" s="1"/>
      <c r="I56" s="1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</row>
    <row r="57" spans="1:50" s="4" customFormat="1" ht="21.6" customHeight="1" x14ac:dyDescent="0.25">
      <c r="A57" s="12">
        <v>46</v>
      </c>
      <c r="B57" s="48" t="s">
        <v>113</v>
      </c>
      <c r="C57" s="28" t="s">
        <v>67</v>
      </c>
      <c r="D57" s="37">
        <v>60</v>
      </c>
      <c r="E57" s="10"/>
      <c r="F57" s="11">
        <f t="shared" si="6"/>
        <v>0</v>
      </c>
      <c r="G57" s="1"/>
      <c r="H57" s="1"/>
      <c r="I57" s="1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</row>
    <row r="58" spans="1:50" s="4" customFormat="1" ht="10.8" customHeight="1" x14ac:dyDescent="0.25">
      <c r="A58" s="12">
        <v>47</v>
      </c>
      <c r="B58" s="48" t="s">
        <v>83</v>
      </c>
      <c r="C58" s="28" t="s">
        <v>13</v>
      </c>
      <c r="D58" s="34">
        <v>0.56999999999999995</v>
      </c>
      <c r="E58" s="10"/>
      <c r="F58" s="11">
        <f t="shared" ref="F58:F59" si="7">SUM(D58*E58)</f>
        <v>0</v>
      </c>
      <c r="G58" s="1"/>
      <c r="H58" s="1"/>
      <c r="I58" s="1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</row>
    <row r="59" spans="1:50" s="4" customFormat="1" ht="10.8" customHeight="1" x14ac:dyDescent="0.25">
      <c r="A59" s="12">
        <v>48</v>
      </c>
      <c r="B59" s="48" t="s">
        <v>84</v>
      </c>
      <c r="C59" s="28" t="s">
        <v>13</v>
      </c>
      <c r="D59" s="34">
        <v>0.21</v>
      </c>
      <c r="E59" s="10"/>
      <c r="F59" s="11">
        <f t="shared" si="7"/>
        <v>0</v>
      </c>
      <c r="G59" s="1"/>
      <c r="H59" s="1"/>
      <c r="I59" s="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</row>
    <row r="60" spans="1:50" s="23" customFormat="1" ht="12.6" customHeight="1" x14ac:dyDescent="0.25">
      <c r="A60" s="77" t="s">
        <v>23</v>
      </c>
      <c r="B60" s="78"/>
      <c r="C60" s="78"/>
      <c r="D60" s="78"/>
      <c r="E60" s="78"/>
      <c r="F60" s="79"/>
      <c r="G60" s="22"/>
      <c r="H60" s="22"/>
      <c r="I60" s="22"/>
      <c r="J60" s="22"/>
    </row>
    <row r="61" spans="1:50" s="4" customFormat="1" ht="21.6" customHeight="1" x14ac:dyDescent="0.25">
      <c r="A61" s="12">
        <v>49</v>
      </c>
      <c r="B61" s="19" t="s">
        <v>27</v>
      </c>
      <c r="C61" s="15" t="s">
        <v>14</v>
      </c>
      <c r="D61" s="16">
        <v>1</v>
      </c>
      <c r="E61" s="18"/>
      <c r="F61" s="11">
        <f t="shared" ref="F61:F63" si="8">SUM(D61*E61)</f>
        <v>0</v>
      </c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</row>
    <row r="62" spans="1:50" s="4" customFormat="1" ht="32.4" customHeight="1" x14ac:dyDescent="0.25">
      <c r="A62" s="12">
        <v>50</v>
      </c>
      <c r="B62" s="19" t="s">
        <v>25</v>
      </c>
      <c r="C62" s="15" t="s">
        <v>26</v>
      </c>
      <c r="D62" s="16">
        <v>1</v>
      </c>
      <c r="E62" s="18"/>
      <c r="F62" s="11">
        <f t="shared" si="8"/>
        <v>0</v>
      </c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</row>
    <row r="63" spans="1:50" s="23" customFormat="1" ht="10.8" customHeight="1" x14ac:dyDescent="0.25">
      <c r="A63" s="12">
        <v>51</v>
      </c>
      <c r="B63" s="24" t="s">
        <v>36</v>
      </c>
      <c r="C63" s="17" t="s">
        <v>28</v>
      </c>
      <c r="D63" s="27">
        <v>0.96</v>
      </c>
      <c r="E63" s="26"/>
      <c r="F63" s="11">
        <f t="shared" si="8"/>
        <v>0</v>
      </c>
      <c r="G63" s="22"/>
      <c r="I63" s="22"/>
      <c r="J63" s="22"/>
    </row>
    <row r="64" spans="1:50" s="4" customFormat="1" ht="12.6" customHeight="1" thickBot="1" x14ac:dyDescent="0.3">
      <c r="A64" s="62" t="s">
        <v>49</v>
      </c>
      <c r="B64" s="63"/>
      <c r="C64" s="63"/>
      <c r="D64" s="63"/>
      <c r="E64" s="64"/>
      <c r="F64" s="21">
        <f>SUM(F9:F63)</f>
        <v>0</v>
      </c>
      <c r="G64" s="1"/>
      <c r="I64" s="1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</row>
    <row r="65" spans="1:50" s="4" customFormat="1" ht="12.6" customHeight="1" x14ac:dyDescent="0.25">
      <c r="A65" s="74" t="s">
        <v>46</v>
      </c>
      <c r="B65" s="75"/>
      <c r="C65" s="75"/>
      <c r="D65" s="75"/>
      <c r="E65" s="75"/>
      <c r="F65" s="76"/>
      <c r="G65" s="1"/>
      <c r="H65" s="1"/>
      <c r="I65" s="1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</row>
    <row r="66" spans="1:50" s="4" customFormat="1" ht="12.6" customHeight="1" x14ac:dyDescent="0.25">
      <c r="A66" s="65" t="s">
        <v>18</v>
      </c>
      <c r="B66" s="66"/>
      <c r="C66" s="66"/>
      <c r="D66" s="66"/>
      <c r="E66" s="66"/>
      <c r="F66" s="67"/>
      <c r="G66" s="1"/>
      <c r="H66" s="1"/>
      <c r="I66" s="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</row>
    <row r="67" spans="1:50" s="4" customFormat="1" ht="10.8" customHeight="1" x14ac:dyDescent="0.25">
      <c r="A67" s="12">
        <v>52</v>
      </c>
      <c r="B67" s="54" t="s">
        <v>85</v>
      </c>
      <c r="C67" s="56" t="s">
        <v>13</v>
      </c>
      <c r="D67" s="57">
        <v>5</v>
      </c>
      <c r="E67" s="10"/>
      <c r="F67" s="11">
        <f t="shared" ref="F67:F107" si="9">SUM(D67*E67)</f>
        <v>0</v>
      </c>
      <c r="G67" s="1"/>
      <c r="H67" s="1"/>
      <c r="I67" s="1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</row>
    <row r="68" spans="1:50" s="4" customFormat="1" ht="10.8" customHeight="1" x14ac:dyDescent="0.25">
      <c r="A68" s="12">
        <v>53</v>
      </c>
      <c r="B68" s="55" t="s">
        <v>86</v>
      </c>
      <c r="C68" s="56" t="s">
        <v>28</v>
      </c>
      <c r="D68" s="58">
        <v>2.8052499999999996</v>
      </c>
      <c r="E68" s="10"/>
      <c r="F68" s="11">
        <f t="shared" si="9"/>
        <v>0</v>
      </c>
      <c r="G68" s="1"/>
      <c r="H68" s="1"/>
      <c r="I68" s="1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</row>
    <row r="69" spans="1:50" s="4" customFormat="1" ht="10.8" customHeight="1" x14ac:dyDescent="0.25">
      <c r="A69" s="12">
        <v>54</v>
      </c>
      <c r="B69" s="36" t="s">
        <v>87</v>
      </c>
      <c r="C69" s="56" t="s">
        <v>28</v>
      </c>
      <c r="D69" s="58">
        <v>0.84000000000000008</v>
      </c>
      <c r="E69" s="10"/>
      <c r="F69" s="11">
        <f t="shared" si="9"/>
        <v>0</v>
      </c>
      <c r="G69" s="1"/>
      <c r="H69" s="1"/>
      <c r="I69" s="1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</row>
    <row r="70" spans="1:50" s="4" customFormat="1" ht="10.8" customHeight="1" x14ac:dyDescent="0.25">
      <c r="A70" s="12">
        <v>55</v>
      </c>
      <c r="B70" s="36" t="s">
        <v>88</v>
      </c>
      <c r="C70" s="56" t="s">
        <v>51</v>
      </c>
      <c r="D70" s="59">
        <v>0.56499999999999995</v>
      </c>
      <c r="E70" s="10"/>
      <c r="F70" s="11">
        <f t="shared" si="9"/>
        <v>0</v>
      </c>
      <c r="G70" s="1"/>
      <c r="H70" s="1"/>
      <c r="I70" s="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</row>
    <row r="71" spans="1:50" s="4" customFormat="1" ht="10.8" customHeight="1" x14ac:dyDescent="0.25">
      <c r="A71" s="12">
        <v>56</v>
      </c>
      <c r="B71" s="36" t="s">
        <v>89</v>
      </c>
      <c r="C71" s="56" t="s">
        <v>51</v>
      </c>
      <c r="D71" s="59">
        <v>2.7440000000000002</v>
      </c>
      <c r="E71" s="10"/>
      <c r="F71" s="11">
        <f t="shared" si="9"/>
        <v>0</v>
      </c>
      <c r="G71" s="1"/>
      <c r="H71" s="1"/>
      <c r="I71" s="1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</row>
    <row r="72" spans="1:50" s="4" customFormat="1" ht="10.8" customHeight="1" x14ac:dyDescent="0.25">
      <c r="A72" s="12">
        <v>57</v>
      </c>
      <c r="B72" s="36" t="s">
        <v>90</v>
      </c>
      <c r="C72" s="56" t="s">
        <v>51</v>
      </c>
      <c r="D72" s="59">
        <v>0.17499999999999999</v>
      </c>
      <c r="E72" s="10"/>
      <c r="F72" s="11">
        <f t="shared" ref="F72:F77" si="10">SUM(D72*E72)</f>
        <v>0</v>
      </c>
      <c r="G72" s="1"/>
      <c r="H72" s="1"/>
      <c r="I72" s="1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</row>
    <row r="73" spans="1:50" s="4" customFormat="1" ht="10.8" customHeight="1" x14ac:dyDescent="0.25">
      <c r="A73" s="12">
        <v>58</v>
      </c>
      <c r="B73" s="36" t="s">
        <v>97</v>
      </c>
      <c r="C73" s="56" t="s">
        <v>51</v>
      </c>
      <c r="D73" s="59">
        <v>0.371</v>
      </c>
      <c r="E73" s="10"/>
      <c r="F73" s="11">
        <f t="shared" si="10"/>
        <v>0</v>
      </c>
      <c r="G73" s="1"/>
      <c r="H73" s="1"/>
      <c r="I73" s="1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</row>
    <row r="74" spans="1:50" s="4" customFormat="1" ht="10.8" customHeight="1" x14ac:dyDescent="0.25">
      <c r="A74" s="12">
        <v>59</v>
      </c>
      <c r="B74" s="36" t="s">
        <v>91</v>
      </c>
      <c r="C74" s="56" t="s">
        <v>51</v>
      </c>
      <c r="D74" s="59">
        <v>3.855</v>
      </c>
      <c r="E74" s="10"/>
      <c r="F74" s="11">
        <f t="shared" si="10"/>
        <v>0</v>
      </c>
      <c r="G74" s="1"/>
      <c r="H74" s="1"/>
      <c r="I74" s="1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</row>
    <row r="75" spans="1:50" s="4" customFormat="1" ht="10.8" customHeight="1" x14ac:dyDescent="0.25">
      <c r="A75" s="12">
        <v>60</v>
      </c>
      <c r="B75" s="36" t="s">
        <v>92</v>
      </c>
      <c r="C75" s="56" t="s">
        <v>51</v>
      </c>
      <c r="D75" s="59">
        <v>0.57825000000000004</v>
      </c>
      <c r="E75" s="10"/>
      <c r="F75" s="11">
        <f t="shared" si="10"/>
        <v>0</v>
      </c>
      <c r="G75" s="1"/>
      <c r="H75" s="1"/>
      <c r="I75" s="1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</row>
    <row r="76" spans="1:50" s="4" customFormat="1" ht="10.8" customHeight="1" x14ac:dyDescent="0.25">
      <c r="A76" s="12">
        <v>61</v>
      </c>
      <c r="B76" s="36" t="s">
        <v>98</v>
      </c>
      <c r="C76" s="56" t="s">
        <v>53</v>
      </c>
      <c r="D76" s="58">
        <v>9.7740000000000007E-2</v>
      </c>
      <c r="E76" s="10"/>
      <c r="F76" s="11">
        <f t="shared" si="10"/>
        <v>0</v>
      </c>
      <c r="G76" s="1"/>
      <c r="H76" s="1"/>
      <c r="I76" s="1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</row>
    <row r="77" spans="1:50" s="4" customFormat="1" ht="21.6" customHeight="1" x14ac:dyDescent="0.25">
      <c r="A77" s="12">
        <v>62</v>
      </c>
      <c r="B77" s="36" t="s">
        <v>94</v>
      </c>
      <c r="C77" s="56" t="s">
        <v>95</v>
      </c>
      <c r="D77" s="57">
        <v>386</v>
      </c>
      <c r="E77" s="10"/>
      <c r="F77" s="11">
        <f t="shared" si="10"/>
        <v>0</v>
      </c>
      <c r="G77" s="1"/>
      <c r="H77" s="1"/>
      <c r="I77" s="1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</row>
    <row r="78" spans="1:50" s="4" customFormat="1" ht="12.6" customHeight="1" x14ac:dyDescent="0.25">
      <c r="A78" s="71" t="s">
        <v>19</v>
      </c>
      <c r="B78" s="72"/>
      <c r="C78" s="72"/>
      <c r="D78" s="72"/>
      <c r="E78" s="72"/>
      <c r="F78" s="73"/>
      <c r="G78" s="1"/>
      <c r="H78" s="1"/>
      <c r="I78" s="1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</row>
    <row r="79" spans="1:50" s="4" customFormat="1" ht="10.8" customHeight="1" x14ac:dyDescent="0.25">
      <c r="A79" s="12">
        <v>63</v>
      </c>
      <c r="B79" s="43" t="s">
        <v>99</v>
      </c>
      <c r="C79" s="46" t="s">
        <v>14</v>
      </c>
      <c r="D79" s="37">
        <v>3</v>
      </c>
      <c r="E79" s="10"/>
      <c r="F79" s="11">
        <f t="shared" si="9"/>
        <v>0</v>
      </c>
      <c r="G79" s="1"/>
      <c r="H79" s="1"/>
      <c r="I79" s="1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</row>
    <row r="80" spans="1:50" s="4" customFormat="1" ht="10.8" customHeight="1" x14ac:dyDescent="0.25">
      <c r="A80" s="12">
        <v>64</v>
      </c>
      <c r="B80" s="36" t="s">
        <v>100</v>
      </c>
      <c r="C80" s="46" t="s">
        <v>15</v>
      </c>
      <c r="D80" s="37">
        <v>36</v>
      </c>
      <c r="E80" s="10"/>
      <c r="F80" s="11">
        <f t="shared" si="9"/>
        <v>0</v>
      </c>
      <c r="G80" s="1"/>
      <c r="H80" s="1"/>
      <c r="I80" s="1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</row>
    <row r="81" spans="1:50" s="4" customFormat="1" ht="10.8" customHeight="1" x14ac:dyDescent="0.25">
      <c r="A81" s="12">
        <v>65</v>
      </c>
      <c r="B81" s="31" t="s">
        <v>101</v>
      </c>
      <c r="C81" s="17" t="s">
        <v>102</v>
      </c>
      <c r="D81" s="60">
        <v>13</v>
      </c>
      <c r="E81" s="10"/>
      <c r="F81" s="11">
        <f t="shared" si="9"/>
        <v>0</v>
      </c>
      <c r="G81" s="1"/>
      <c r="H81" s="1"/>
      <c r="I81" s="1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</row>
    <row r="82" spans="1:50" s="4" customFormat="1" ht="10.8" customHeight="1" x14ac:dyDescent="0.25">
      <c r="A82" s="12">
        <v>66</v>
      </c>
      <c r="B82" s="36" t="s">
        <v>103</v>
      </c>
      <c r="C82" s="46" t="s">
        <v>15</v>
      </c>
      <c r="D82" s="37">
        <v>19</v>
      </c>
      <c r="E82" s="10"/>
      <c r="F82" s="11">
        <f t="shared" ref="F82:F87" si="11">SUM(D82*E82)</f>
        <v>0</v>
      </c>
      <c r="G82" s="1"/>
      <c r="H82" s="1"/>
      <c r="I82" s="1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</row>
    <row r="83" spans="1:50" s="4" customFormat="1" ht="10.8" customHeight="1" x14ac:dyDescent="0.25">
      <c r="A83" s="12">
        <v>67</v>
      </c>
      <c r="B83" s="36" t="s">
        <v>104</v>
      </c>
      <c r="C83" s="46" t="s">
        <v>29</v>
      </c>
      <c r="D83" s="37">
        <v>3</v>
      </c>
      <c r="E83" s="10"/>
      <c r="F83" s="11">
        <f t="shared" si="11"/>
        <v>0</v>
      </c>
      <c r="G83" s="1"/>
      <c r="H83" s="1"/>
      <c r="I83" s="1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</row>
    <row r="84" spans="1:50" s="4" customFormat="1" ht="10.8" customHeight="1" x14ac:dyDescent="0.25">
      <c r="A84" s="12">
        <v>68</v>
      </c>
      <c r="B84" s="36" t="s">
        <v>105</v>
      </c>
      <c r="C84" s="46" t="s">
        <v>29</v>
      </c>
      <c r="D84" s="34">
        <v>1.3</v>
      </c>
      <c r="E84" s="10"/>
      <c r="F84" s="11">
        <f t="shared" si="11"/>
        <v>0</v>
      </c>
      <c r="G84" s="1"/>
      <c r="H84" s="1"/>
      <c r="I84" s="1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</row>
    <row r="85" spans="1:50" s="4" customFormat="1" ht="10.8" customHeight="1" x14ac:dyDescent="0.25">
      <c r="A85" s="12">
        <v>69</v>
      </c>
      <c r="B85" s="36" t="s">
        <v>106</v>
      </c>
      <c r="C85" s="46" t="s">
        <v>29</v>
      </c>
      <c r="D85" s="37">
        <v>60</v>
      </c>
      <c r="E85" s="10"/>
      <c r="F85" s="11">
        <f t="shared" si="11"/>
        <v>0</v>
      </c>
      <c r="G85" s="1"/>
      <c r="H85" s="1"/>
      <c r="I85" s="1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</row>
    <row r="86" spans="1:50" s="4" customFormat="1" ht="21.6" customHeight="1" x14ac:dyDescent="0.25">
      <c r="A86" s="12">
        <v>70</v>
      </c>
      <c r="B86" s="36" t="s">
        <v>107</v>
      </c>
      <c r="C86" s="46" t="s">
        <v>67</v>
      </c>
      <c r="D86" s="37">
        <v>42</v>
      </c>
      <c r="E86" s="10"/>
      <c r="F86" s="11">
        <f t="shared" si="11"/>
        <v>0</v>
      </c>
      <c r="G86" s="1"/>
      <c r="H86" s="1"/>
      <c r="I86" s="1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</row>
    <row r="87" spans="1:50" s="4" customFormat="1" ht="10.8" customHeight="1" x14ac:dyDescent="0.25">
      <c r="A87" s="12">
        <v>71</v>
      </c>
      <c r="B87" s="36" t="s">
        <v>108</v>
      </c>
      <c r="C87" s="46" t="s">
        <v>102</v>
      </c>
      <c r="D87" s="37">
        <v>3</v>
      </c>
      <c r="E87" s="10"/>
      <c r="F87" s="11">
        <f t="shared" si="11"/>
        <v>0</v>
      </c>
      <c r="G87" s="1"/>
      <c r="H87" s="1"/>
      <c r="I87" s="1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</row>
    <row r="88" spans="1:50" s="4" customFormat="1" ht="12.6" customHeight="1" x14ac:dyDescent="0.25">
      <c r="A88" s="68" t="s">
        <v>43</v>
      </c>
      <c r="B88" s="69"/>
      <c r="C88" s="69"/>
      <c r="D88" s="69"/>
      <c r="E88" s="69"/>
      <c r="F88" s="70"/>
      <c r="G88" s="1"/>
      <c r="H88" s="1"/>
      <c r="I88" s="1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</row>
    <row r="89" spans="1:50" s="4" customFormat="1" ht="10.8" customHeight="1" x14ac:dyDescent="0.25">
      <c r="A89" s="12">
        <v>72</v>
      </c>
      <c r="B89" s="32" t="s">
        <v>50</v>
      </c>
      <c r="C89" s="33" t="s">
        <v>51</v>
      </c>
      <c r="D89" s="34">
        <v>16.57</v>
      </c>
      <c r="E89" s="10"/>
      <c r="F89" s="11">
        <f t="shared" si="9"/>
        <v>0</v>
      </c>
      <c r="G89" s="1"/>
      <c r="H89" s="1"/>
      <c r="I89" s="1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</row>
    <row r="90" spans="1:50" s="4" customFormat="1" ht="21.6" customHeight="1" x14ac:dyDescent="0.25">
      <c r="A90" s="12">
        <v>73</v>
      </c>
      <c r="B90" s="32" t="s">
        <v>52</v>
      </c>
      <c r="C90" s="33" t="s">
        <v>53</v>
      </c>
      <c r="D90" s="34">
        <v>1.74</v>
      </c>
      <c r="E90" s="10"/>
      <c r="F90" s="11">
        <f t="shared" si="9"/>
        <v>0</v>
      </c>
      <c r="G90" s="1"/>
      <c r="H90" s="1"/>
      <c r="I90" s="1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</row>
    <row r="91" spans="1:50" s="4" customFormat="1" ht="10.8" customHeight="1" x14ac:dyDescent="0.25">
      <c r="A91" s="12">
        <v>74</v>
      </c>
      <c r="B91" s="35" t="s">
        <v>54</v>
      </c>
      <c r="C91" s="28" t="s">
        <v>55</v>
      </c>
      <c r="D91" s="34">
        <v>23.2</v>
      </c>
      <c r="E91" s="10"/>
      <c r="F91" s="11">
        <f t="shared" si="9"/>
        <v>0</v>
      </c>
      <c r="G91" s="1"/>
      <c r="H91" s="1"/>
      <c r="I91" s="1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</row>
    <row r="92" spans="1:50" s="4" customFormat="1" ht="21.6" customHeight="1" x14ac:dyDescent="0.25">
      <c r="A92" s="12">
        <v>75</v>
      </c>
      <c r="B92" s="32" t="s">
        <v>56</v>
      </c>
      <c r="C92" s="33" t="s">
        <v>53</v>
      </c>
      <c r="D92" s="34">
        <v>1.74</v>
      </c>
      <c r="E92" s="10"/>
      <c r="F92" s="11">
        <f t="shared" si="9"/>
        <v>0</v>
      </c>
      <c r="G92" s="1"/>
      <c r="H92" s="1"/>
      <c r="I92" s="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</row>
    <row r="93" spans="1:50" s="4" customFormat="1" ht="10.8" customHeight="1" x14ac:dyDescent="0.25">
      <c r="A93" s="12">
        <v>76</v>
      </c>
      <c r="B93" s="32" t="s">
        <v>57</v>
      </c>
      <c r="C93" s="33" t="s">
        <v>53</v>
      </c>
      <c r="D93" s="34">
        <v>0.35</v>
      </c>
      <c r="E93" s="10"/>
      <c r="F93" s="11">
        <f t="shared" si="9"/>
        <v>0</v>
      </c>
      <c r="G93" s="1"/>
      <c r="H93" s="1"/>
      <c r="I93" s="1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</row>
    <row r="94" spans="1:50" s="4" customFormat="1" ht="10.8" customHeight="1" x14ac:dyDescent="0.25">
      <c r="A94" s="12">
        <v>77</v>
      </c>
      <c r="B94" s="36" t="s">
        <v>58</v>
      </c>
      <c r="C94" s="33" t="s">
        <v>55</v>
      </c>
      <c r="D94" s="34">
        <v>18.23</v>
      </c>
      <c r="E94" s="10"/>
      <c r="F94" s="11">
        <f t="shared" si="9"/>
        <v>0</v>
      </c>
      <c r="G94" s="1"/>
      <c r="H94" s="1"/>
      <c r="I94" s="1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</row>
    <row r="95" spans="1:50" s="4" customFormat="1" ht="21.6" customHeight="1" x14ac:dyDescent="0.25">
      <c r="A95" s="12">
        <v>78</v>
      </c>
      <c r="B95" s="32" t="s">
        <v>59</v>
      </c>
      <c r="C95" s="33" t="s">
        <v>29</v>
      </c>
      <c r="D95" s="37">
        <v>1180</v>
      </c>
      <c r="E95" s="10"/>
      <c r="F95" s="11">
        <f t="shared" si="9"/>
        <v>0</v>
      </c>
      <c r="G95" s="1"/>
      <c r="H95" s="1"/>
      <c r="I95" s="1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</row>
    <row r="96" spans="1:50" s="4" customFormat="1" ht="10.8" customHeight="1" x14ac:dyDescent="0.25">
      <c r="A96" s="12">
        <v>79</v>
      </c>
      <c r="B96" s="32" t="s">
        <v>60</v>
      </c>
      <c r="C96" s="33" t="s">
        <v>29</v>
      </c>
      <c r="D96" s="37">
        <v>537</v>
      </c>
      <c r="E96" s="10"/>
      <c r="F96" s="11">
        <f t="shared" si="9"/>
        <v>0</v>
      </c>
      <c r="G96" s="1"/>
      <c r="H96" s="1"/>
      <c r="I96" s="1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</row>
    <row r="97" spans="1:50" s="4" customFormat="1" ht="21.6" customHeight="1" x14ac:dyDescent="0.2">
      <c r="A97" s="12">
        <v>80</v>
      </c>
      <c r="B97" s="38" t="s">
        <v>110</v>
      </c>
      <c r="C97" s="33" t="s">
        <v>29</v>
      </c>
      <c r="D97" s="37">
        <v>1392</v>
      </c>
      <c r="E97" s="10"/>
      <c r="F97" s="11">
        <f t="shared" si="9"/>
        <v>0</v>
      </c>
      <c r="G97" s="1"/>
      <c r="H97" s="1"/>
      <c r="I97" s="1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</row>
    <row r="98" spans="1:50" s="4" customFormat="1" ht="21.6" customHeight="1" x14ac:dyDescent="0.2">
      <c r="A98" s="12">
        <v>81</v>
      </c>
      <c r="B98" s="38" t="s">
        <v>109</v>
      </c>
      <c r="C98" s="33" t="s">
        <v>29</v>
      </c>
      <c r="D98" s="37">
        <v>3977</v>
      </c>
      <c r="E98" s="10"/>
      <c r="F98" s="11">
        <f t="shared" si="9"/>
        <v>0</v>
      </c>
      <c r="G98" s="1"/>
      <c r="H98" s="1"/>
      <c r="I98" s="1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</row>
    <row r="99" spans="1:50" s="4" customFormat="1" ht="21.6" customHeight="1" x14ac:dyDescent="0.2">
      <c r="A99" s="12">
        <v>82</v>
      </c>
      <c r="B99" s="39" t="s">
        <v>61</v>
      </c>
      <c r="C99" s="33" t="s">
        <v>62</v>
      </c>
      <c r="D99" s="37">
        <v>16901</v>
      </c>
      <c r="E99" s="10"/>
      <c r="F99" s="11">
        <f t="shared" si="9"/>
        <v>0</v>
      </c>
      <c r="G99" s="1"/>
      <c r="H99" s="1"/>
      <c r="I99" s="1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</row>
    <row r="100" spans="1:50" s="4" customFormat="1" ht="10.8" customHeight="1" x14ac:dyDescent="0.25">
      <c r="A100" s="12">
        <v>83</v>
      </c>
      <c r="B100" s="40" t="s">
        <v>63</v>
      </c>
      <c r="C100" s="33" t="s">
        <v>14</v>
      </c>
      <c r="D100" s="37">
        <v>7</v>
      </c>
      <c r="E100" s="10"/>
      <c r="F100" s="11">
        <f t="shared" si="9"/>
        <v>0</v>
      </c>
      <c r="G100" s="1"/>
      <c r="H100" s="1"/>
      <c r="I100" s="1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</row>
    <row r="101" spans="1:50" s="4" customFormat="1" ht="21.6" customHeight="1" x14ac:dyDescent="0.25">
      <c r="A101" s="12">
        <v>84</v>
      </c>
      <c r="B101" s="41" t="s">
        <v>111</v>
      </c>
      <c r="C101" s="33" t="s">
        <v>29</v>
      </c>
      <c r="D101" s="37">
        <v>378</v>
      </c>
      <c r="E101" s="10"/>
      <c r="F101" s="11">
        <f t="shared" si="9"/>
        <v>0</v>
      </c>
      <c r="G101" s="1"/>
      <c r="H101" s="1"/>
      <c r="I101" s="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</row>
    <row r="102" spans="1:50" s="4" customFormat="1" ht="10.8" customHeight="1" x14ac:dyDescent="0.25">
      <c r="A102" s="12">
        <v>85</v>
      </c>
      <c r="B102" s="41" t="s">
        <v>64</v>
      </c>
      <c r="C102" s="33" t="s">
        <v>29</v>
      </c>
      <c r="D102" s="37">
        <v>476</v>
      </c>
      <c r="E102" s="10"/>
      <c r="F102" s="11">
        <f t="shared" si="9"/>
        <v>0</v>
      </c>
      <c r="G102" s="1"/>
      <c r="H102" s="1"/>
      <c r="I102" s="1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</row>
    <row r="103" spans="1:50" s="4" customFormat="1" ht="32.4" customHeight="1" x14ac:dyDescent="0.25">
      <c r="A103" s="12">
        <v>86</v>
      </c>
      <c r="B103" s="29" t="s">
        <v>65</v>
      </c>
      <c r="C103" s="33" t="s">
        <v>62</v>
      </c>
      <c r="D103" s="37">
        <v>945</v>
      </c>
      <c r="E103" s="10"/>
      <c r="F103" s="11">
        <f t="shared" si="9"/>
        <v>0</v>
      </c>
      <c r="G103" s="1"/>
      <c r="H103" s="1"/>
      <c r="I103" s="1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</row>
    <row r="104" spans="1:50" s="4" customFormat="1" ht="10.8" customHeight="1" x14ac:dyDescent="0.25">
      <c r="A104" s="12">
        <v>87</v>
      </c>
      <c r="B104" s="40" t="s">
        <v>66</v>
      </c>
      <c r="C104" s="33"/>
      <c r="D104" s="37">
        <v>1</v>
      </c>
      <c r="E104" s="10"/>
      <c r="F104" s="11">
        <f t="shared" si="9"/>
        <v>0</v>
      </c>
      <c r="G104" s="1"/>
      <c r="H104" s="1"/>
      <c r="I104" s="1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</row>
    <row r="105" spans="1:50" s="4" customFormat="1" ht="21.6" customHeight="1" x14ac:dyDescent="0.25">
      <c r="A105" s="12">
        <v>88</v>
      </c>
      <c r="B105" s="41" t="s">
        <v>41</v>
      </c>
      <c r="C105" s="33" t="s">
        <v>67</v>
      </c>
      <c r="D105" s="37">
        <v>45</v>
      </c>
      <c r="E105" s="10"/>
      <c r="F105" s="11">
        <f t="shared" si="9"/>
        <v>0</v>
      </c>
      <c r="G105" s="1"/>
      <c r="H105" s="1"/>
      <c r="I105" s="1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</row>
    <row r="106" spans="1:50" s="4" customFormat="1" ht="21.6" customHeight="1" x14ac:dyDescent="0.25">
      <c r="A106" s="12">
        <v>89</v>
      </c>
      <c r="B106" s="41" t="s">
        <v>112</v>
      </c>
      <c r="C106" s="33" t="s">
        <v>67</v>
      </c>
      <c r="D106" s="37">
        <v>190</v>
      </c>
      <c r="E106" s="10"/>
      <c r="F106" s="11">
        <f t="shared" si="9"/>
        <v>0</v>
      </c>
      <c r="G106" s="1"/>
      <c r="H106" s="1"/>
      <c r="I106" s="1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</row>
    <row r="107" spans="1:50" s="4" customFormat="1" ht="32.4" customHeight="1" x14ac:dyDescent="0.25">
      <c r="A107" s="12">
        <v>90</v>
      </c>
      <c r="B107" s="41" t="s">
        <v>65</v>
      </c>
      <c r="C107" s="33" t="s">
        <v>62</v>
      </c>
      <c r="D107" s="37">
        <v>480</v>
      </c>
      <c r="E107" s="10"/>
      <c r="F107" s="11">
        <f t="shared" si="9"/>
        <v>0</v>
      </c>
      <c r="G107" s="1"/>
      <c r="H107" s="1"/>
      <c r="I107" s="1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</row>
    <row r="108" spans="1:50" s="4" customFormat="1" ht="21.6" customHeight="1" x14ac:dyDescent="0.25">
      <c r="A108" s="12">
        <v>91</v>
      </c>
      <c r="B108" s="42" t="s">
        <v>68</v>
      </c>
      <c r="C108" s="43"/>
      <c r="D108" s="44">
        <v>1</v>
      </c>
      <c r="E108" s="10"/>
      <c r="F108" s="11">
        <f t="shared" ref="F108:F109" si="12">SUM(D108*E108)</f>
        <v>0</v>
      </c>
      <c r="G108" s="1"/>
      <c r="H108" s="1"/>
      <c r="I108" s="1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</row>
    <row r="109" spans="1:50" s="4" customFormat="1" ht="21.6" customHeight="1" x14ac:dyDescent="0.25">
      <c r="A109" s="12">
        <v>92</v>
      </c>
      <c r="B109" s="45" t="s">
        <v>69</v>
      </c>
      <c r="C109" s="33" t="s">
        <v>62</v>
      </c>
      <c r="D109" s="44">
        <v>187</v>
      </c>
      <c r="E109" s="10"/>
      <c r="F109" s="11">
        <f t="shared" si="12"/>
        <v>0</v>
      </c>
      <c r="G109" s="1"/>
      <c r="H109" s="1"/>
      <c r="I109" s="1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</row>
    <row r="110" spans="1:50" s="4" customFormat="1" ht="21.6" customHeight="1" x14ac:dyDescent="0.25">
      <c r="A110" s="12">
        <v>93</v>
      </c>
      <c r="B110" s="45" t="s">
        <v>70</v>
      </c>
      <c r="C110" s="33" t="s">
        <v>67</v>
      </c>
      <c r="D110" s="37">
        <v>100</v>
      </c>
      <c r="E110" s="10"/>
      <c r="F110" s="11">
        <f t="shared" ref="F110:F123" si="13">SUM(D110*E110)</f>
        <v>0</v>
      </c>
      <c r="G110" s="1"/>
      <c r="H110" s="1"/>
      <c r="I110" s="1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</row>
    <row r="111" spans="1:50" s="4" customFormat="1" ht="21.6" customHeight="1" x14ac:dyDescent="0.25">
      <c r="A111" s="12">
        <v>94</v>
      </c>
      <c r="B111" s="45" t="s">
        <v>71</v>
      </c>
      <c r="C111" s="33" t="s">
        <v>67</v>
      </c>
      <c r="D111" s="37">
        <v>5</v>
      </c>
      <c r="E111" s="10"/>
      <c r="F111" s="11">
        <f t="shared" si="13"/>
        <v>0</v>
      </c>
      <c r="G111" s="1"/>
      <c r="H111" s="1"/>
      <c r="I111" s="1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</row>
    <row r="112" spans="1:50" s="4" customFormat="1" ht="10.8" customHeight="1" x14ac:dyDescent="0.25">
      <c r="A112" s="12">
        <v>95</v>
      </c>
      <c r="B112" s="45" t="s">
        <v>72</v>
      </c>
      <c r="C112" s="33" t="s">
        <v>67</v>
      </c>
      <c r="D112" s="37">
        <v>260</v>
      </c>
      <c r="E112" s="10"/>
      <c r="F112" s="11">
        <f t="shared" si="13"/>
        <v>0</v>
      </c>
      <c r="G112" s="1"/>
      <c r="H112" s="1"/>
      <c r="I112" s="1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</row>
    <row r="113" spans="1:50" s="4" customFormat="1" ht="10.8" customHeight="1" x14ac:dyDescent="0.25">
      <c r="A113" s="12">
        <v>96</v>
      </c>
      <c r="B113" s="45" t="s">
        <v>73</v>
      </c>
      <c r="C113" s="33" t="s">
        <v>67</v>
      </c>
      <c r="D113" s="37">
        <v>75</v>
      </c>
      <c r="E113" s="10"/>
      <c r="F113" s="11">
        <f t="shared" si="13"/>
        <v>0</v>
      </c>
      <c r="G113" s="1"/>
      <c r="H113" s="1"/>
      <c r="I113" s="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</row>
    <row r="114" spans="1:50" s="4" customFormat="1" ht="10.8" customHeight="1" x14ac:dyDescent="0.25">
      <c r="A114" s="12">
        <v>97</v>
      </c>
      <c r="B114" s="45" t="s">
        <v>74</v>
      </c>
      <c r="C114" s="33" t="s">
        <v>62</v>
      </c>
      <c r="D114" s="37">
        <v>260</v>
      </c>
      <c r="E114" s="10"/>
      <c r="F114" s="11">
        <f t="shared" si="13"/>
        <v>0</v>
      </c>
      <c r="G114" s="1"/>
      <c r="H114" s="1"/>
      <c r="I114" s="1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</row>
    <row r="115" spans="1:50" s="4" customFormat="1" ht="32.4" customHeight="1" x14ac:dyDescent="0.25">
      <c r="A115" s="12">
        <v>98</v>
      </c>
      <c r="B115" s="45" t="s">
        <v>65</v>
      </c>
      <c r="C115" s="33" t="s">
        <v>62</v>
      </c>
      <c r="D115" s="37">
        <v>250</v>
      </c>
      <c r="E115" s="10"/>
      <c r="F115" s="11">
        <f t="shared" si="13"/>
        <v>0</v>
      </c>
      <c r="G115" s="1"/>
      <c r="H115" s="1"/>
      <c r="I115" s="1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</row>
    <row r="116" spans="1:50" s="4" customFormat="1" ht="21.6" customHeight="1" x14ac:dyDescent="0.25">
      <c r="A116" s="12">
        <v>99</v>
      </c>
      <c r="B116" s="45" t="s">
        <v>59</v>
      </c>
      <c r="C116" s="33" t="s">
        <v>67</v>
      </c>
      <c r="D116" s="37">
        <v>60</v>
      </c>
      <c r="E116" s="10"/>
      <c r="F116" s="11">
        <f t="shared" si="13"/>
        <v>0</v>
      </c>
      <c r="G116" s="1"/>
      <c r="H116" s="1"/>
      <c r="I116" s="1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</row>
    <row r="117" spans="1:50" s="4" customFormat="1" ht="10.8" customHeight="1" x14ac:dyDescent="0.25">
      <c r="A117" s="12">
        <v>100</v>
      </c>
      <c r="B117" s="45" t="s">
        <v>75</v>
      </c>
      <c r="C117" s="33" t="s">
        <v>67</v>
      </c>
      <c r="D117" s="37">
        <v>30</v>
      </c>
      <c r="E117" s="10"/>
      <c r="F117" s="11">
        <f t="shared" si="13"/>
        <v>0</v>
      </c>
      <c r="G117" s="1"/>
      <c r="H117" s="1"/>
      <c r="I117" s="1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</row>
    <row r="118" spans="1:50" s="4" customFormat="1" ht="10.8" customHeight="1" x14ac:dyDescent="0.25">
      <c r="A118" s="12">
        <v>101</v>
      </c>
      <c r="B118" s="45" t="s">
        <v>76</v>
      </c>
      <c r="C118" s="33" t="s">
        <v>67</v>
      </c>
      <c r="D118" s="37">
        <v>25</v>
      </c>
      <c r="E118" s="10"/>
      <c r="F118" s="11">
        <f t="shared" si="13"/>
        <v>0</v>
      </c>
      <c r="G118" s="1"/>
      <c r="H118" s="1"/>
      <c r="I118" s="1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</row>
    <row r="119" spans="1:50" s="4" customFormat="1" ht="10.8" customHeight="1" x14ac:dyDescent="0.25">
      <c r="A119" s="12">
        <v>102</v>
      </c>
      <c r="B119" s="45" t="s">
        <v>77</v>
      </c>
      <c r="C119" s="33" t="s">
        <v>67</v>
      </c>
      <c r="D119" s="37">
        <v>2</v>
      </c>
      <c r="E119" s="10"/>
      <c r="F119" s="11">
        <f t="shared" si="13"/>
        <v>0</v>
      </c>
      <c r="G119" s="1"/>
      <c r="H119" s="1"/>
      <c r="I119" s="1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</row>
    <row r="120" spans="1:50" s="4" customFormat="1" ht="10.8" customHeight="1" x14ac:dyDescent="0.25">
      <c r="A120" s="12">
        <v>103</v>
      </c>
      <c r="B120" s="45" t="s">
        <v>78</v>
      </c>
      <c r="C120" s="33" t="s">
        <v>62</v>
      </c>
      <c r="D120" s="37">
        <v>40</v>
      </c>
      <c r="E120" s="10"/>
      <c r="F120" s="11">
        <f t="shared" si="13"/>
        <v>0</v>
      </c>
      <c r="G120" s="1"/>
      <c r="H120" s="1"/>
      <c r="I120" s="1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</row>
    <row r="121" spans="1:50" s="4" customFormat="1" ht="21.6" customHeight="1" x14ac:dyDescent="0.25">
      <c r="A121" s="12">
        <v>104</v>
      </c>
      <c r="B121" s="45" t="s">
        <v>39</v>
      </c>
      <c r="C121" s="46" t="s">
        <v>40</v>
      </c>
      <c r="D121" s="37">
        <v>1</v>
      </c>
      <c r="E121" s="10"/>
      <c r="F121" s="11">
        <f t="shared" si="13"/>
        <v>0</v>
      </c>
      <c r="G121" s="1"/>
      <c r="H121" s="1"/>
      <c r="I121" s="1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</row>
    <row r="122" spans="1:50" s="4" customFormat="1" ht="10.8" customHeight="1" x14ac:dyDescent="0.25">
      <c r="A122" s="12">
        <v>105</v>
      </c>
      <c r="B122" s="29" t="s">
        <v>37</v>
      </c>
      <c r="C122" s="46" t="s">
        <v>40</v>
      </c>
      <c r="D122" s="37">
        <v>1</v>
      </c>
      <c r="E122" s="10"/>
      <c r="F122" s="11">
        <f t="shared" si="13"/>
        <v>0</v>
      </c>
      <c r="G122" s="1"/>
      <c r="H122" s="1"/>
      <c r="I122" s="1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</row>
    <row r="123" spans="1:50" s="4" customFormat="1" ht="21.6" customHeight="1" x14ac:dyDescent="0.25">
      <c r="A123" s="12">
        <v>106</v>
      </c>
      <c r="B123" s="29" t="s">
        <v>38</v>
      </c>
      <c r="C123" s="46" t="s">
        <v>40</v>
      </c>
      <c r="D123" s="37">
        <v>1</v>
      </c>
      <c r="E123" s="10"/>
      <c r="F123" s="11">
        <f t="shared" si="13"/>
        <v>0</v>
      </c>
      <c r="G123" s="1"/>
      <c r="H123" s="1"/>
      <c r="I123" s="1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</row>
    <row r="124" spans="1:50" s="23" customFormat="1" ht="12.6" customHeight="1" x14ac:dyDescent="0.25">
      <c r="A124" s="77" t="s">
        <v>23</v>
      </c>
      <c r="B124" s="78"/>
      <c r="C124" s="78"/>
      <c r="D124" s="78"/>
      <c r="E124" s="78"/>
      <c r="F124" s="79"/>
      <c r="G124" s="22"/>
      <c r="H124" s="22"/>
      <c r="I124" s="22"/>
      <c r="J124" s="22"/>
    </row>
    <row r="125" spans="1:50" s="4" customFormat="1" ht="10.8" customHeight="1" x14ac:dyDescent="0.25">
      <c r="A125" s="12">
        <v>107</v>
      </c>
      <c r="B125" s="19" t="s">
        <v>24</v>
      </c>
      <c r="C125" s="15" t="s">
        <v>14</v>
      </c>
      <c r="D125" s="16">
        <v>1</v>
      </c>
      <c r="E125" s="18"/>
      <c r="F125" s="11">
        <f t="shared" ref="F125:F129" si="14">SUM(D125*E125)</f>
        <v>0</v>
      </c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</row>
    <row r="126" spans="1:50" s="23" customFormat="1" ht="10.8" customHeight="1" x14ac:dyDescent="0.25">
      <c r="A126" s="12">
        <v>108</v>
      </c>
      <c r="B126" s="24" t="s">
        <v>35</v>
      </c>
      <c r="C126" s="15" t="s">
        <v>14</v>
      </c>
      <c r="D126" s="25">
        <v>1</v>
      </c>
      <c r="E126" s="26"/>
      <c r="F126" s="11">
        <f t="shared" si="14"/>
        <v>0</v>
      </c>
      <c r="G126" s="22"/>
      <c r="H126" s="22"/>
      <c r="I126" s="22"/>
      <c r="J126" s="22"/>
    </row>
    <row r="127" spans="1:50" s="4" customFormat="1" ht="21.6" customHeight="1" x14ac:dyDescent="0.25">
      <c r="A127" s="12">
        <v>109</v>
      </c>
      <c r="B127" s="19" t="s">
        <v>27</v>
      </c>
      <c r="C127" s="15" t="s">
        <v>14</v>
      </c>
      <c r="D127" s="16">
        <v>1</v>
      </c>
      <c r="E127" s="18"/>
      <c r="F127" s="11">
        <f t="shared" si="14"/>
        <v>0</v>
      </c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</row>
    <row r="128" spans="1:50" s="4" customFormat="1" ht="32.4" customHeight="1" x14ac:dyDescent="0.25">
      <c r="A128" s="12">
        <v>110</v>
      </c>
      <c r="B128" s="19" t="s">
        <v>25</v>
      </c>
      <c r="C128" s="15" t="s">
        <v>26</v>
      </c>
      <c r="D128" s="16">
        <v>1</v>
      </c>
      <c r="E128" s="18"/>
      <c r="F128" s="11">
        <f t="shared" si="14"/>
        <v>0</v>
      </c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</row>
    <row r="129" spans="1:198" s="23" customFormat="1" ht="10.8" customHeight="1" x14ac:dyDescent="0.25">
      <c r="A129" s="12">
        <v>111</v>
      </c>
      <c r="B129" s="24" t="s">
        <v>36</v>
      </c>
      <c r="C129" s="17" t="s">
        <v>28</v>
      </c>
      <c r="D129" s="27">
        <v>1.34</v>
      </c>
      <c r="E129" s="26"/>
      <c r="F129" s="11">
        <f t="shared" si="14"/>
        <v>0</v>
      </c>
      <c r="G129" s="22"/>
      <c r="I129" s="22"/>
      <c r="J129" s="22"/>
    </row>
    <row r="130" spans="1:198" s="4" customFormat="1" ht="12.6" customHeight="1" thickBot="1" x14ac:dyDescent="0.3">
      <c r="A130" s="62" t="s">
        <v>47</v>
      </c>
      <c r="B130" s="63"/>
      <c r="C130" s="63"/>
      <c r="D130" s="63"/>
      <c r="E130" s="64"/>
      <c r="F130" s="21">
        <f>SUM(F66:F129)</f>
        <v>0</v>
      </c>
      <c r="G130" s="1"/>
      <c r="I130" s="1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</row>
    <row r="131" spans="1:198" ht="15" customHeight="1" x14ac:dyDescent="0.25">
      <c r="A131" s="8"/>
      <c r="C131" s="95" t="s">
        <v>2</v>
      </c>
      <c r="D131" s="96"/>
      <c r="E131" s="97">
        <f>F64+F130</f>
        <v>0</v>
      </c>
      <c r="F131" s="98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</row>
    <row r="132" spans="1:198" ht="15" customHeight="1" x14ac:dyDescent="0.25">
      <c r="A132" s="8"/>
      <c r="C132" s="99" t="s">
        <v>8</v>
      </c>
      <c r="D132" s="100"/>
      <c r="E132" s="101">
        <f>E131*0.2</f>
        <v>0</v>
      </c>
      <c r="F132" s="102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</row>
    <row r="133" spans="1:198" ht="15" customHeight="1" thickBot="1" x14ac:dyDescent="0.3">
      <c r="A133" s="14"/>
      <c r="C133" s="103" t="s">
        <v>0</v>
      </c>
      <c r="D133" s="104"/>
      <c r="E133" s="105">
        <f>E131+E132</f>
        <v>0</v>
      </c>
      <c r="F133" s="106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</row>
    <row r="134" spans="1:198" s="20" customFormat="1" ht="12.75" customHeight="1" x14ac:dyDescent="0.25">
      <c r="A134" s="94" t="s">
        <v>9</v>
      </c>
      <c r="B134" s="94"/>
      <c r="C134" s="94"/>
      <c r="D134" s="94"/>
      <c r="E134" s="94"/>
      <c r="F134" s="94"/>
    </row>
    <row r="135" spans="1:198" s="20" customFormat="1" ht="12.75" customHeight="1" x14ac:dyDescent="0.25">
      <c r="A135" s="94" t="s">
        <v>10</v>
      </c>
      <c r="B135" s="94"/>
      <c r="C135" s="94"/>
      <c r="D135" s="94"/>
      <c r="E135" s="94"/>
      <c r="F135" s="94"/>
    </row>
    <row r="136" spans="1:198" s="20" customFormat="1" ht="12.75" customHeight="1" x14ac:dyDescent="0.25">
      <c r="A136" s="94" t="s">
        <v>11</v>
      </c>
      <c r="B136" s="94"/>
      <c r="C136" s="94"/>
      <c r="D136" s="94"/>
      <c r="E136" s="94"/>
      <c r="F136" s="94"/>
    </row>
    <row r="137" spans="1:198" s="20" customFormat="1" ht="12.75" customHeight="1" x14ac:dyDescent="0.25">
      <c r="A137" s="3"/>
      <c r="B137" s="94" t="s">
        <v>12</v>
      </c>
      <c r="C137" s="94"/>
      <c r="D137" s="94"/>
      <c r="E137" s="94"/>
      <c r="F137" s="94"/>
    </row>
    <row r="138" spans="1:198" s="20" customFormat="1" ht="12.75" customHeight="1" x14ac:dyDescent="0.25">
      <c r="A138" s="94" t="s">
        <v>32</v>
      </c>
      <c r="B138" s="94"/>
      <c r="C138" s="94"/>
      <c r="D138" s="94"/>
      <c r="E138" s="94"/>
      <c r="F138" s="94"/>
    </row>
    <row r="139" spans="1:198" s="20" customFormat="1" ht="12.75" customHeight="1" x14ac:dyDescent="0.25">
      <c r="A139" s="94" t="s">
        <v>21</v>
      </c>
      <c r="B139" s="94"/>
      <c r="C139" s="94"/>
      <c r="D139" s="94"/>
      <c r="E139" s="94"/>
      <c r="F139" s="94"/>
    </row>
    <row r="140" spans="1:198" s="20" customFormat="1" ht="12.75" customHeight="1" x14ac:dyDescent="0.25">
      <c r="A140" s="94" t="s">
        <v>20</v>
      </c>
      <c r="B140" s="94"/>
      <c r="C140" s="94"/>
      <c r="D140" s="94"/>
      <c r="E140" s="94"/>
      <c r="F140" s="94"/>
    </row>
    <row r="141" spans="1:198" s="20" customFormat="1" ht="12.75" customHeight="1" x14ac:dyDescent="0.25">
      <c r="A141" s="3"/>
      <c r="B141" s="94" t="s">
        <v>17</v>
      </c>
      <c r="C141" s="94"/>
      <c r="D141" s="94"/>
      <c r="E141" s="94"/>
      <c r="F141" s="94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</row>
    <row r="142" spans="1:198" s="20" customFormat="1" ht="12.75" customHeight="1" x14ac:dyDescent="0.25">
      <c r="A142" s="94" t="s">
        <v>33</v>
      </c>
      <c r="B142" s="94"/>
      <c r="C142" s="94"/>
      <c r="D142" s="94"/>
      <c r="E142" s="94"/>
      <c r="F142" s="94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</row>
    <row r="143" spans="1:198" s="20" customFormat="1" ht="12.75" customHeight="1" x14ac:dyDescent="0.25">
      <c r="A143" s="3"/>
      <c r="B143" s="94" t="s">
        <v>34</v>
      </c>
      <c r="C143" s="94"/>
      <c r="D143" s="94"/>
      <c r="E143" s="94"/>
      <c r="F143" s="94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</row>
    <row r="144" spans="1:198" s="20" customFormat="1" x14ac:dyDescent="0.25">
      <c r="A144" s="94" t="s">
        <v>22</v>
      </c>
      <c r="B144" s="94"/>
      <c r="C144" s="94"/>
      <c r="D144" s="94"/>
      <c r="E144" s="94"/>
      <c r="F144" s="94"/>
    </row>
    <row r="145" spans="1:198" s="20" customFormat="1" x14ac:dyDescent="0.25">
      <c r="A145" s="3"/>
      <c r="B145" s="94" t="s">
        <v>30</v>
      </c>
      <c r="C145" s="94"/>
      <c r="D145" s="94"/>
      <c r="E145" s="94"/>
      <c r="F145" s="94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</row>
    <row r="146" spans="1:198" s="20" customFormat="1" x14ac:dyDescent="0.25">
      <c r="A146" s="3"/>
      <c r="B146" s="94" t="s">
        <v>31</v>
      </c>
      <c r="C146" s="94"/>
      <c r="D146" s="94"/>
      <c r="E146" s="94"/>
      <c r="F146" s="94"/>
    </row>
  </sheetData>
  <mergeCells count="38">
    <mergeCell ref="B137:F137"/>
    <mergeCell ref="B146:F146"/>
    <mergeCell ref="B145:F145"/>
    <mergeCell ref="A144:F144"/>
    <mergeCell ref="B143:F143"/>
    <mergeCell ref="A142:F142"/>
    <mergeCell ref="B141:F141"/>
    <mergeCell ref="A140:F140"/>
    <mergeCell ref="A139:F139"/>
    <mergeCell ref="A138:F138"/>
    <mergeCell ref="A134:F134"/>
    <mergeCell ref="A135:F135"/>
    <mergeCell ref="A136:F136"/>
    <mergeCell ref="C131:D131"/>
    <mergeCell ref="E131:F131"/>
    <mergeCell ref="C132:D132"/>
    <mergeCell ref="E132:F132"/>
    <mergeCell ref="C133:D133"/>
    <mergeCell ref="E133:F133"/>
    <mergeCell ref="A1:F1"/>
    <mergeCell ref="A5:A7"/>
    <mergeCell ref="B5:B7"/>
    <mergeCell ref="C5:C7"/>
    <mergeCell ref="D5:D6"/>
    <mergeCell ref="E5:E7"/>
    <mergeCell ref="F5:F7"/>
    <mergeCell ref="A64:E64"/>
    <mergeCell ref="A60:F60"/>
    <mergeCell ref="A8:F8"/>
    <mergeCell ref="A32:F32"/>
    <mergeCell ref="A9:F9"/>
    <mergeCell ref="A22:F22"/>
    <mergeCell ref="A130:E130"/>
    <mergeCell ref="A66:F66"/>
    <mergeCell ref="A88:F88"/>
    <mergeCell ref="A78:F78"/>
    <mergeCell ref="A65:F65"/>
    <mergeCell ref="A124:F124"/>
  </mergeCells>
  <phoneticPr fontId="2" type="noConversion"/>
  <conditionalFormatting sqref="A60">
    <cfRule type="cellIs" dxfId="1" priority="132" stopIfTrue="1" operator="equal">
      <formula>0</formula>
    </cfRule>
  </conditionalFormatting>
  <conditionalFormatting sqref="A124">
    <cfRule type="cellIs" dxfId="0" priority="2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3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2022-12-09T09:24:17Z</dcterms:modified>
</cp:coreProperties>
</file>